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documentos_dzambrano\00 SISTEMA INTEGRAL DE GESTION\DOCUMENTACION SIGI\DOCUMENTACION VIGENTE\SC01 Formulacion SIGI\formatos\"/>
    </mc:Choice>
  </mc:AlternateContent>
  <bookViews>
    <workbookView xWindow="0" yWindow="0" windowWidth="28800" windowHeight="12435" activeTab="1"/>
  </bookViews>
  <sheets>
    <sheet name="PARÁMETROS" sheetId="9" r:id="rId1"/>
    <sheet name="MAPA DE RIESGOS" sheetId="4" r:id="rId2"/>
  </sheets>
  <definedNames>
    <definedName name="_xlnm.Print_Area" localSheetId="1">'MAPA DE RIESGOS'!$A$1:$AS$35</definedName>
    <definedName name="_xlnm.Print_Area" localSheetId="0">PARÁMETROS!$A$80:$E$86</definedName>
    <definedName name="jorgito">#REF!</definedName>
    <definedName name="sandrita">#REF!</definedName>
    <definedName name="silvia">#REF!</definedName>
    <definedName name="_xlnm.Print_Titles" localSheetId="1">'MAPA DE RIESGOS'!$8:$17</definedName>
  </definedNames>
  <calcPr calcId="152511"/>
</workbook>
</file>

<file path=xl/calcChain.xml><?xml version="1.0" encoding="utf-8"?>
<calcChain xmlns="http://schemas.openxmlformats.org/spreadsheetml/2006/main">
  <c r="N27" i="4" l="1"/>
  <c r="M27" i="4"/>
  <c r="K27" i="4"/>
  <c r="J27" i="4"/>
  <c r="N18" i="4"/>
  <c r="M18" i="4"/>
  <c r="P27" i="4" l="1"/>
  <c r="Q27" i="4" s="1"/>
  <c r="W35" i="4"/>
  <c r="AA34" i="4"/>
  <c r="W34" i="4"/>
  <c r="AA33" i="4"/>
  <c r="W33" i="4"/>
  <c r="W32" i="4"/>
  <c r="AA31" i="4"/>
  <c r="W31" i="4"/>
  <c r="AA30" i="4"/>
  <c r="W30" i="4"/>
  <c r="W29" i="4"/>
  <c r="AA28" i="4"/>
  <c r="W28" i="4"/>
  <c r="AA27" i="4"/>
  <c r="W27" i="4"/>
  <c r="AB27" i="4" l="1"/>
  <c r="AB30" i="4"/>
  <c r="X27" i="4"/>
  <c r="AB33" i="4"/>
  <c r="X33" i="4"/>
  <c r="X30" i="4"/>
  <c r="AC30" i="4" s="1"/>
  <c r="W26" i="4"/>
  <c r="AA25" i="4"/>
  <c r="W25" i="4"/>
  <c r="AA24" i="4"/>
  <c r="W24" i="4"/>
  <c r="W21" i="4"/>
  <c r="AA21" i="4"/>
  <c r="W22" i="4"/>
  <c r="AA22" i="4"/>
  <c r="W23" i="4"/>
  <c r="AB24" i="4" l="1"/>
  <c r="AC33" i="4"/>
  <c r="AC27" i="4"/>
  <c r="AE27" i="4" s="1"/>
  <c r="AE30" i="4" s="1"/>
  <c r="AG27" i="4" s="1"/>
  <c r="AD27" i="4"/>
  <c r="AD30" i="4" s="1"/>
  <c r="AF27" i="4" s="1"/>
  <c r="X24" i="4"/>
  <c r="X21" i="4"/>
  <c r="AB21" i="4"/>
  <c r="K18" i="4"/>
  <c r="P18" i="4" s="1"/>
  <c r="E140" i="9"/>
  <c r="E141" i="9"/>
  <c r="E142" i="9"/>
  <c r="J18" i="4" s="1"/>
  <c r="E143" i="9"/>
  <c r="E139" i="9"/>
  <c r="AC24" i="4" l="1"/>
  <c r="AH27" i="4"/>
  <c r="AI27" i="4" s="1"/>
  <c r="AC21" i="4"/>
  <c r="Q18" i="4"/>
  <c r="AA19" i="4" l="1"/>
  <c r="AA18" i="4"/>
  <c r="W20" i="4"/>
  <c r="W19" i="4"/>
  <c r="W18" i="4"/>
  <c r="AB18" i="4" l="1"/>
  <c r="X18" i="4"/>
  <c r="AC18" i="4" l="1"/>
  <c r="AD18" i="4" l="1"/>
  <c r="AD21" i="4" s="1"/>
  <c r="AF18" i="4" s="1"/>
  <c r="AE18" i="4"/>
  <c r="AE21" i="4" s="1"/>
  <c r="AG18" i="4" s="1"/>
  <c r="AH18" i="4" l="1"/>
  <c r="AI18" i="4" s="1"/>
</calcChain>
</file>

<file path=xl/comments1.xml><?xml version="1.0" encoding="utf-8"?>
<comments xmlns="http://schemas.openxmlformats.org/spreadsheetml/2006/main">
  <authors>
    <author>Jennifer Mariet Otero Villa</author>
  </authors>
  <commentList>
    <comment ref="A9" authorId="0" shapeId="0">
      <text>
        <r>
          <rPr>
            <sz val="9"/>
            <color indexed="81"/>
            <rFont val="Tahoma"/>
            <family val="2"/>
          </rPr>
          <t xml:space="preserve">
De click en la pestaña y elija el proceso que le corresponda</t>
        </r>
      </text>
    </comment>
    <comment ref="A10" authorId="0" shapeId="0">
      <text>
        <r>
          <rPr>
            <sz val="9"/>
            <color indexed="81"/>
            <rFont val="Tahoma"/>
            <family val="2"/>
          </rPr>
          <t xml:space="preserve">
El objetivo de cada uno de los procesos de la SIC se encuentra en : Intrasic/Sistema Integral De Gestión Institucional/Sistema Integral De Gestión/Manual Integral De Gestión Institucional - SIGI/Anexo C Caracterizaciones.</t>
        </r>
      </text>
    </comment>
    <comment ref="AP12" authorId="0" shapeId="0">
      <text>
        <r>
          <rPr>
            <sz val="9"/>
            <color indexed="81"/>
            <rFont val="Tahoma"/>
            <family val="2"/>
          </rPr>
          <t xml:space="preserve">
Campo que se debe diligenciar en el seguimiento y monitoreo
por Control Interno Disciplinario</t>
        </r>
      </text>
    </comment>
    <comment ref="A13" authorId="0" shapeId="0">
      <text>
        <r>
          <rPr>
            <sz val="9"/>
            <color indexed="81"/>
            <rFont val="Tahoma"/>
            <family val="2"/>
          </rPr>
          <t xml:space="preserve">
Señale con una X si la causa identificada es por una factor interno o externo</t>
        </r>
      </text>
    </comment>
    <comment ref="B13" authorId="0" shapeId="0">
      <text>
        <r>
          <rPr>
            <sz val="9"/>
            <color indexed="81"/>
            <rFont val="Tahoma"/>
            <family val="2"/>
          </rPr>
          <t xml:space="preserve">
Señale con una X si la causa identificada es por una factor interno o externo</t>
        </r>
      </text>
    </comment>
    <comment ref="C13" authorId="0" shapeId="0">
      <text>
        <r>
          <rPr>
            <b/>
            <sz val="9"/>
            <color indexed="81"/>
            <rFont val="Tahoma"/>
            <family val="2"/>
          </rPr>
          <t>Las causas corresponden a aquellos factores internos o externos que me impiden cumplir con el objetivo del proceso</t>
        </r>
      </text>
    </comment>
    <comment ref="E13" authorId="0" shapeId="0">
      <text>
        <r>
          <rPr>
            <sz val="9"/>
            <color indexed="81"/>
            <rFont val="Tahoma"/>
            <family val="2"/>
          </rPr>
          <t xml:space="preserve">
El Riesgo es la vulnerabilidad o amenaza que me impide cumplir con el objetivo de mi proceso. El riego lo identifico una vez determine las causa</t>
        </r>
      </text>
    </comment>
    <comment ref="F13" authorId="0" shapeId="0">
      <text>
        <r>
          <rPr>
            <sz val="9"/>
            <color indexed="81"/>
            <rFont val="Tahoma"/>
            <family val="2"/>
          </rPr>
          <t xml:space="preserve">
Despliegue la pestaña y encuentre las opciones de riesgo que se ajusten al identificado
</t>
        </r>
      </text>
    </comment>
    <comment ref="G13" authorId="0" shapeId="0">
      <text>
        <r>
          <rPr>
            <sz val="9"/>
            <color indexed="81"/>
            <rFont val="Tahoma"/>
            <family val="2"/>
          </rPr>
          <t xml:space="preserve">
En que consiste el riesgo identificado</t>
        </r>
      </text>
    </comment>
    <comment ref="H13" authorId="0" shapeId="0">
      <text>
        <r>
          <rPr>
            <sz val="9"/>
            <color indexed="81"/>
            <rFont val="Tahoma"/>
            <family val="2"/>
          </rPr>
          <t xml:space="preserve">
Cuales son los efectos de la ocurrencia del riesgo</t>
        </r>
      </text>
    </comment>
    <comment ref="I13" authorId="0" shapeId="0">
      <text>
        <r>
          <rPr>
            <sz val="9"/>
            <color indexed="81"/>
            <rFont val="Tahoma"/>
            <family val="2"/>
          </rPr>
          <t xml:space="preserve">
Posibilidad de ocurrencia del riesgo. En la hoja PARÁMETROS, encontrarán la descripción de la probabilidad y niveles. La metodología plantea que se puede incluir otros tipos de impacto, según naturaleza y actividad de la Entidad</t>
        </r>
      </text>
    </comment>
    <comment ref="L13" authorId="0" shapeId="0">
      <text>
        <r>
          <rPr>
            <sz val="9"/>
            <color indexed="81"/>
            <rFont val="Tahoma"/>
            <family val="2"/>
          </rPr>
          <t xml:space="preserve">
Consecuencias que originan la materialización del riesgo. En la hoja PARÁMETROS, encontrarán la descripción de los impactos y niveles. La metodología plantea que se puede incluir otros tipos de impacto, según naturaleza y actividad de la Entidad.</t>
        </r>
      </text>
    </comment>
    <comment ref="O13" authorId="0" shapeId="0">
      <text>
        <r>
          <rPr>
            <sz val="9"/>
            <color indexed="81"/>
            <rFont val="Tahoma"/>
            <family val="2"/>
          </rPr>
          <t xml:space="preserve">
Elija en la pestaña el efecto que tendria si ocurre el riesgo, En la hoja "Parámetros" consulte las características de los tipos de impacto en la tabla CRITERIOS DE EVALUACION SEGÚN TIPO DE IMPACTO</t>
        </r>
      </text>
    </comment>
    <comment ref="P13" authorId="0" shapeId="0">
      <text>
        <r>
          <rPr>
            <sz val="9"/>
            <color indexed="81"/>
            <rFont val="Tahoma"/>
            <family val="2"/>
          </rPr>
          <t>Dato que me arroja automáticamente con los datos de calificación de probabilidad e impacto</t>
        </r>
      </text>
    </comment>
    <comment ref="Q13" authorId="0" shapeId="0">
      <text>
        <r>
          <rPr>
            <sz val="9"/>
            <color indexed="81"/>
            <rFont val="Tahoma"/>
            <family val="2"/>
          </rPr>
          <t xml:space="preserve">
Dato que me arroja automáticamente con los datos de calificación de probabilidad e impacto</t>
        </r>
      </text>
    </comment>
    <comment ref="R13" authorId="0" shapeId="0">
      <text>
        <r>
          <rPr>
            <sz val="9"/>
            <color indexed="81"/>
            <rFont val="Tahoma"/>
            <family val="2"/>
          </rPr>
          <t xml:space="preserve">Diligenciar los controles para mitigar el riesgo, en la hoja de PARAMETROS Tabla Controles hay un listado de controles según la metodologia 
</t>
        </r>
      </text>
    </comment>
    <comment ref="AC13" authorId="0" shapeId="0">
      <text>
        <r>
          <rPr>
            <sz val="9"/>
            <color indexed="81"/>
            <rFont val="Tahoma"/>
            <family val="2"/>
          </rPr>
          <t xml:space="preserve">
Dato Automático
</t>
        </r>
      </text>
    </comment>
    <comment ref="AH13" authorId="0" shapeId="0">
      <text>
        <r>
          <rPr>
            <sz val="9"/>
            <color indexed="81"/>
            <rFont val="Tahoma"/>
            <family val="2"/>
          </rPr>
          <t xml:space="preserve">
dato Automático</t>
        </r>
      </text>
    </comment>
    <comment ref="AI13" authorId="0" shapeId="0">
      <text>
        <r>
          <rPr>
            <sz val="9"/>
            <color indexed="81"/>
            <rFont val="Tahoma"/>
            <family val="2"/>
          </rPr>
          <t xml:space="preserve">
Dato Automático</t>
        </r>
      </text>
    </comment>
    <comment ref="AJ13" authorId="0" shapeId="0">
      <text>
        <r>
          <rPr>
            <sz val="9"/>
            <color indexed="81"/>
            <rFont val="Tahoma"/>
            <family val="2"/>
          </rPr>
          <t xml:space="preserve">
Describa las acciones que adelantará el área con respecto al control.</t>
        </r>
      </text>
    </comment>
    <comment ref="AK13" authorId="0" shapeId="0">
      <text>
        <r>
          <rPr>
            <sz val="9"/>
            <color indexed="81"/>
            <rFont val="Tahoma"/>
            <family val="2"/>
          </rPr>
          <t xml:space="preserve">
Los responsables deben ser los líderes del proceso </t>
        </r>
      </text>
    </comment>
    <comment ref="AL13" authorId="0" shapeId="0">
      <text>
        <r>
          <rPr>
            <sz val="9"/>
            <color indexed="81"/>
            <rFont val="Tahoma"/>
            <family val="2"/>
          </rPr>
          <t xml:space="preserve">
</t>
        </r>
        <r>
          <rPr>
            <sz val="11"/>
            <color indexed="81"/>
            <rFont val="Tahoma"/>
            <family val="2"/>
          </rPr>
          <t>Consigne los indicadores diseñados para mitigar la ocurrencia del riesgo</t>
        </r>
      </text>
    </comment>
    <comment ref="S14" authorId="0" shapeId="0">
      <text>
        <r>
          <rPr>
            <sz val="9"/>
            <color indexed="81"/>
            <rFont val="Tahoma"/>
            <family val="2"/>
          </rPr>
          <t xml:space="preserve">
</t>
        </r>
        <r>
          <rPr>
            <sz val="10"/>
            <color indexed="81"/>
            <rFont val="Tahoma"/>
            <family val="2"/>
          </rPr>
          <t xml:space="preserve">En la pestaña de éste campo </t>
        </r>
        <r>
          <rPr>
            <sz val="11"/>
            <color indexed="81"/>
            <rFont val="Tahoma"/>
            <family val="2"/>
          </rPr>
          <t>Elija "SI", si el control actúa para eliminar las causas del riesgo para prevenir su ocurrencia o materialización. Si el control no actúe así elija en la pestaña "NO</t>
        </r>
        <r>
          <rPr>
            <sz val="9"/>
            <color indexed="81"/>
            <rFont val="Tahoma"/>
            <family val="2"/>
          </rPr>
          <t>"</t>
        </r>
      </text>
    </comment>
    <comment ref="T14" authorId="0" shapeId="0">
      <text>
        <r>
          <rPr>
            <sz val="11"/>
            <color indexed="81"/>
            <rFont val="Tahoma"/>
            <family val="2"/>
          </rPr>
          <t xml:space="preserve">
En la pestaña de este campo Elija "SI", si el control permite el restablecimiento de la actividad, después de ser detectado un evento no deseable; también la modificación de las acciones que propiciaron su ocurrencia. Elija "NO" si no cumple la condición mencionada. </t>
        </r>
      </text>
    </comment>
    <comment ref="V14" authorId="0" shapeId="0">
      <text>
        <r>
          <rPr>
            <sz val="9"/>
            <color indexed="81"/>
            <rFont val="Tahoma"/>
            <family val="2"/>
          </rPr>
          <t xml:space="preserve">
Depués de leer los criterios, en la pestaña de éste campo elija si su control cumple o no cumple con las condiciones 
</t>
        </r>
      </text>
    </comment>
    <comment ref="W14" authorId="0" shapeId="0">
      <text>
        <r>
          <rPr>
            <sz val="9"/>
            <color indexed="81"/>
            <rFont val="Tahoma"/>
            <family val="2"/>
          </rPr>
          <t xml:space="preserve">
Dato automático previo a la selección del anterior</t>
        </r>
      </text>
    </comment>
    <comment ref="X14" authorId="0" shapeId="0">
      <text>
        <r>
          <rPr>
            <sz val="9"/>
            <color indexed="81"/>
            <rFont val="Tahoma"/>
            <family val="2"/>
          </rPr>
          <t xml:space="preserve">
Dato Automático</t>
        </r>
      </text>
    </comment>
    <comment ref="Z14" authorId="0" shapeId="0">
      <text>
        <r>
          <rPr>
            <sz val="9"/>
            <color indexed="81"/>
            <rFont val="Tahoma"/>
            <family val="2"/>
          </rPr>
          <t xml:space="preserve">
Depués de leer los criterios, en la pestaña de éste campo elija si su control cumple o no cumple con las condiciones 
</t>
        </r>
      </text>
    </comment>
    <comment ref="AA14" authorId="0" shapeId="0">
      <text>
        <r>
          <rPr>
            <sz val="9"/>
            <color indexed="81"/>
            <rFont val="Tahoma"/>
            <family val="2"/>
          </rPr>
          <t xml:space="preserve">
Dato automático previo a la selección del anterior</t>
        </r>
      </text>
    </comment>
    <comment ref="AB14" authorId="0" shapeId="0">
      <text>
        <r>
          <rPr>
            <sz val="9"/>
            <color indexed="81"/>
            <rFont val="Tahoma"/>
            <family val="2"/>
          </rPr>
          <t xml:space="preserve">
Dato Automático</t>
        </r>
      </text>
    </comment>
    <comment ref="AD14" authorId="0" shapeId="0">
      <text>
        <r>
          <rPr>
            <sz val="9"/>
            <color indexed="81"/>
            <rFont val="Tahoma"/>
            <family val="2"/>
          </rPr>
          <t xml:space="preserve">
Dato Automático</t>
        </r>
      </text>
    </comment>
    <comment ref="AE14" authorId="0" shapeId="0">
      <text>
        <r>
          <rPr>
            <sz val="9"/>
            <color indexed="81"/>
            <rFont val="Tahoma"/>
            <family val="2"/>
          </rPr>
          <t xml:space="preserve">
Dato automático</t>
        </r>
      </text>
    </comment>
    <comment ref="AF14" authorId="0" shapeId="0">
      <text>
        <r>
          <rPr>
            <sz val="9"/>
            <color indexed="81"/>
            <rFont val="Tahoma"/>
            <family val="2"/>
          </rPr>
          <t xml:space="preserve">
Dato Automático</t>
        </r>
      </text>
    </comment>
    <comment ref="AG14" authorId="0" shapeId="0">
      <text>
        <r>
          <rPr>
            <sz val="9"/>
            <color indexed="81"/>
            <rFont val="Tahoma"/>
            <family val="2"/>
          </rPr>
          <t xml:space="preserve">
Dato Automático</t>
        </r>
      </text>
    </comment>
    <comment ref="I15" authorId="0" shapeId="0">
      <text>
        <r>
          <rPr>
            <sz val="9"/>
            <color indexed="81"/>
            <rFont val="Tahoma"/>
            <family val="2"/>
          </rPr>
          <t>Elija en la pestaña el nivel de probabilidad en el que se puede presentar el riesgo. El la hoja "Parámetros" consulte las características de los descriptores</t>
        </r>
      </text>
    </comment>
    <comment ref="J15" authorId="0" shapeId="0">
      <text>
        <r>
          <rPr>
            <sz val="9"/>
            <color indexed="81"/>
            <rFont val="Tahoma"/>
            <family val="2"/>
          </rPr>
          <t>Campo que se diligencia automaticamente luego de haber elegido el descriptor</t>
        </r>
      </text>
    </comment>
    <comment ref="K15" authorId="0" shapeId="0">
      <text>
        <r>
          <rPr>
            <sz val="9"/>
            <color indexed="81"/>
            <rFont val="Tahoma"/>
            <family val="2"/>
          </rPr>
          <t xml:space="preserve">
Campo que se diligencia automaticamente luego de haber elegido el descriptor</t>
        </r>
      </text>
    </comment>
    <comment ref="L15" authorId="0" shapeId="0">
      <text>
        <r>
          <rPr>
            <sz val="9"/>
            <color indexed="81"/>
            <rFont val="Tahoma"/>
            <family val="2"/>
          </rPr>
          <t xml:space="preserve">
Elija en la pestaña el impacto que se puede ocasionar si se materializa el riesgo,El la hoja "Parámetros" consulte las características de los descriptores</t>
        </r>
      </text>
    </comment>
    <comment ref="M15" authorId="0" shapeId="0">
      <text>
        <r>
          <rPr>
            <sz val="9"/>
            <color indexed="81"/>
            <rFont val="Tahoma"/>
            <family val="2"/>
          </rPr>
          <t xml:space="preserve">
Campo que se diligencia automaticamente luego de haber elegido el descriptor</t>
        </r>
      </text>
    </comment>
    <comment ref="N15" authorId="0" shapeId="0">
      <text>
        <r>
          <rPr>
            <sz val="9"/>
            <color indexed="81"/>
            <rFont val="Tahoma"/>
            <family val="2"/>
          </rPr>
          <t xml:space="preserve">
Campo que se diligencia automaticamente luego de haber elegido el descriptor</t>
        </r>
      </text>
    </comment>
  </commentList>
</comments>
</file>

<file path=xl/sharedStrings.xml><?xml version="1.0" encoding="utf-8"?>
<sst xmlns="http://schemas.openxmlformats.org/spreadsheetml/2006/main" count="354" uniqueCount="240">
  <si>
    <t>PROCESO</t>
  </si>
  <si>
    <t>OBJETIVO DEL PROCESO</t>
  </si>
  <si>
    <t>RIESGO</t>
  </si>
  <si>
    <t>DESCRIPCIÓN DEL RIESGO</t>
  </si>
  <si>
    <t>IMPACTO</t>
  </si>
  <si>
    <t xml:space="preserve">INSIGNIFICANTE (1) </t>
  </si>
  <si>
    <t xml:space="preserve">MENOR (2) </t>
  </si>
  <si>
    <t>MODERADO (3)</t>
  </si>
  <si>
    <t>MAYOR (4)</t>
  </si>
  <si>
    <t xml:space="preserve"> MATRIZ DE CALIFICACIÓN, EVALUACIÓN Y RESPUESTA A RIESGOS</t>
  </si>
  <si>
    <t>PROBABILIDAD</t>
  </si>
  <si>
    <t>CATASTRÒFICO (5)</t>
  </si>
  <si>
    <t>A</t>
  </si>
  <si>
    <t>E</t>
  </si>
  <si>
    <t>M</t>
  </si>
  <si>
    <t>B</t>
  </si>
  <si>
    <t xml:space="preserve">M </t>
  </si>
  <si>
    <t>FECHA INICIO</t>
  </si>
  <si>
    <t>FECHA TERMINACIÓN</t>
  </si>
  <si>
    <t>INDICADOR</t>
  </si>
  <si>
    <t>ESTADO DE LA ACCIÓN 
(Abierto o Cerrado)</t>
  </si>
  <si>
    <t xml:space="preserve">FECHA </t>
  </si>
  <si>
    <t>AUDITOR O RESPONSABLE QUE REALIZA EL SEGUIMIENTO</t>
  </si>
  <si>
    <t xml:space="preserve">OBSERVACIONES </t>
  </si>
  <si>
    <t>CONTEXTO ESTRATEGICO</t>
  </si>
  <si>
    <t>CONSECUENCIAS POTENCIALES</t>
  </si>
  <si>
    <t>IMPACTO DE CONFIDENCIALIDAD DE LA INFORMACIÓN</t>
  </si>
  <si>
    <t>Personal</t>
  </si>
  <si>
    <t>Grupo de Trabajo</t>
  </si>
  <si>
    <t>Relativa al Proceso</t>
  </si>
  <si>
    <t>Institucional</t>
  </si>
  <si>
    <t>Estratégica</t>
  </si>
  <si>
    <t>IMPACTO DE CREDIBILIDAD O IMAGEN</t>
  </si>
  <si>
    <t>Grupo de Funcionarios</t>
  </si>
  <si>
    <t>Todos los funcionarios</t>
  </si>
  <si>
    <t>Usuarios Ciudad</t>
  </si>
  <si>
    <t>Usuarios Región</t>
  </si>
  <si>
    <t>Usuarios País</t>
  </si>
  <si>
    <t>IMPACTO LEGAL</t>
  </si>
  <si>
    <t>Multas</t>
  </si>
  <si>
    <t>Demandas</t>
  </si>
  <si>
    <t>Investigación Disciplinaria</t>
  </si>
  <si>
    <t>Investigación Fiscal</t>
  </si>
  <si>
    <t>Intervención – Sanción</t>
  </si>
  <si>
    <t>IMPACTO OPERATIVO</t>
  </si>
  <si>
    <t>Ajustes a una actividad concreta</t>
  </si>
  <si>
    <t>Cambios en Procedimientos</t>
  </si>
  <si>
    <t>Intermitencia en el Servicio</t>
  </si>
  <si>
    <t>Paro Total del Proceso</t>
  </si>
  <si>
    <t>Cambios en la interacción de los procesos</t>
  </si>
  <si>
    <t>( POSIBLE )  3</t>
  </si>
  <si>
    <t xml:space="preserve"> (PROBABLE )  4</t>
  </si>
  <si>
    <r>
      <rPr>
        <b/>
        <sz val="14"/>
        <rFont val="Arial Narrow"/>
        <family val="2"/>
      </rPr>
      <t>B</t>
    </r>
    <r>
      <rPr>
        <b/>
        <sz val="12"/>
        <rFont val="Arial Narrow"/>
        <family val="2"/>
      </rPr>
      <t>:</t>
    </r>
    <r>
      <rPr>
        <sz val="12"/>
        <rFont val="Arial Narrow"/>
        <family val="2"/>
      </rPr>
      <t xml:space="preserve"> Zona de riesgo Baja: Asumir el riesgo.</t>
    </r>
  </si>
  <si>
    <r>
      <rPr>
        <b/>
        <sz val="14"/>
        <rFont val="Arial Narrow"/>
        <family val="2"/>
      </rPr>
      <t>M</t>
    </r>
    <r>
      <rPr>
        <b/>
        <sz val="12"/>
        <rFont val="Arial Narrow"/>
        <family val="2"/>
      </rPr>
      <t xml:space="preserve">: </t>
    </r>
    <r>
      <rPr>
        <sz val="12"/>
        <rFont val="Arial Narrow"/>
        <family val="2"/>
      </rPr>
      <t>Zona de riesgo Moderada: Asumir el riesgo, reducir el riesgo.</t>
    </r>
  </si>
  <si>
    <r>
      <rPr>
        <b/>
        <sz val="14"/>
        <rFont val="Arial Narrow"/>
        <family val="2"/>
      </rPr>
      <t>A</t>
    </r>
    <r>
      <rPr>
        <b/>
        <sz val="12"/>
        <rFont val="Arial Narrow"/>
        <family val="2"/>
      </rPr>
      <t>:</t>
    </r>
    <r>
      <rPr>
        <sz val="12"/>
        <rFont val="Arial Narrow"/>
        <family val="2"/>
      </rPr>
      <t xml:space="preserve"> Zona de riesgo Alta: Reducir el riesgo, evitar el riesgo, compartir o transferir.</t>
    </r>
  </si>
  <si>
    <r>
      <rPr>
        <b/>
        <sz val="14"/>
        <rFont val="Arial Narrow"/>
        <family val="2"/>
      </rPr>
      <t>E</t>
    </r>
    <r>
      <rPr>
        <b/>
        <sz val="12"/>
        <rFont val="Arial Narrow"/>
        <family val="2"/>
      </rPr>
      <t>:</t>
    </r>
    <r>
      <rPr>
        <sz val="12"/>
        <rFont val="Arial Narrow"/>
        <family val="2"/>
      </rPr>
      <t xml:space="preserve"> Zona de riesgo Extrema: Reducir el riesgo, Evitar,  compartir o transferir</t>
    </r>
  </si>
  <si>
    <t>Políticas claras aplicadas</t>
  </si>
  <si>
    <t>Seguimiento al plan estratégico y operativo</t>
  </si>
  <si>
    <t>Indicadores de gestión</t>
  </si>
  <si>
    <t>Tableros de control</t>
  </si>
  <si>
    <t>Seguimiento a cronograma</t>
  </si>
  <si>
    <t>Evaluación del desempeño</t>
  </si>
  <si>
    <t>Informes de gestión</t>
  </si>
  <si>
    <t>Monitoreo de riesgos</t>
  </si>
  <si>
    <t>GESTIÓN</t>
  </si>
  <si>
    <t>OPERATIVOS</t>
  </si>
  <si>
    <t>Conciliaciones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</si>
  <si>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</si>
  <si>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</si>
  <si>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</si>
  <si>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</si>
  <si>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</si>
  <si>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</si>
  <si>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</si>
  <si>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</si>
  <si>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</si>
  <si>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</si>
  <si>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</si>
  <si>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</si>
  <si>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</si>
  <si>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Normas claras y aplicadas</t>
  </si>
  <si>
    <t>Control de términos</t>
  </si>
  <si>
    <t>LEGALES</t>
  </si>
  <si>
    <t>CRITERIOS</t>
  </si>
  <si>
    <t>TIPO DE CONTROL</t>
  </si>
  <si>
    <t>PUNTAJES</t>
  </si>
  <si>
    <t>Posee una herramienta para ejercer el control</t>
  </si>
  <si>
    <t>Existen manuales, instructivos o procedimientos para el
manejo de la herramienta</t>
  </si>
  <si>
    <t>En el tiempo que lleva la
herramienta ha demostrado ser efectiva.</t>
  </si>
  <si>
    <t>Están definidos los responsables de la ejecución del control y del seguimiento.</t>
  </si>
  <si>
    <t>La frecuencia de ejecución del control y seguimiento es adecuada.</t>
  </si>
  <si>
    <t>DEPENDIENDO SI EL CONTROL AFECTA PROBABILIDAD O IMPACTO DESPLAZA EN LA MATRIZ DE CALIFICACIÓN, EVALUACIÓN Y RESPUESTA A LOS RIESGOS</t>
  </si>
  <si>
    <t>RANGOS DE CALIFICACIÓN DE
LOS CONTROLES</t>
  </si>
  <si>
    <t>CUADRANTES A  DISMINUIR
EN LA PROBABILIDAD</t>
  </si>
  <si>
    <t>CUADRANTES A DISMINUIR EN EL IMPACTO</t>
  </si>
  <si>
    <t>Entre 0-50</t>
  </si>
  <si>
    <t>Entre 51-75</t>
  </si>
  <si>
    <t>Entre 76-100</t>
  </si>
  <si>
    <t>TIPO DE IMPACTO</t>
  </si>
  <si>
    <t xml:space="preserve"> (RARO )   1</t>
  </si>
  <si>
    <t>(IMPROBABLE )  2</t>
  </si>
  <si>
    <t>( CASI SEGURO ) 5</t>
  </si>
  <si>
    <t xml:space="preserve">EVALUACION ZONA  RIESGO </t>
  </si>
  <si>
    <t>MEDIDAS DE RESPUESTA U OPCIONES DE MANEJO</t>
  </si>
  <si>
    <t>Lista desplegable</t>
  </si>
  <si>
    <t>Credibilidad o Imagen</t>
  </si>
  <si>
    <t>Legal</t>
  </si>
  <si>
    <t>Operativo</t>
  </si>
  <si>
    <t>RESPONSABLE</t>
  </si>
  <si>
    <t>Confidencialidad de la Información</t>
  </si>
  <si>
    <t>TABLA 2. PONDERACION DESPUES DE EVALUADO EL CONTROL</t>
  </si>
  <si>
    <r>
      <t>B:</t>
    </r>
    <r>
      <rPr>
        <sz val="10"/>
        <rFont val="Arial"/>
        <family val="2"/>
      </rPr>
      <t xml:space="preserve"> Zona de riesgo Baja: Asumir el riesgo.</t>
    </r>
  </si>
  <si>
    <r>
      <t xml:space="preserve">M: </t>
    </r>
    <r>
      <rPr>
        <sz val="10"/>
        <rFont val="Arial"/>
        <family val="2"/>
      </rPr>
      <t>Zona de riesgo Moderada: Asumir el riesgo, Reducir el riesgo.</t>
    </r>
  </si>
  <si>
    <r>
      <t>A:</t>
    </r>
    <r>
      <rPr>
        <sz val="10"/>
        <rFont val="Arial"/>
        <family val="2"/>
      </rPr>
      <t xml:space="preserve"> Zona de riesgo Alta: Reducir el riesgo, Evitar, Compartir o Transferir.</t>
    </r>
  </si>
  <si>
    <r>
      <t>E:</t>
    </r>
    <r>
      <rPr>
        <sz val="10"/>
        <rFont val="Arial"/>
        <family val="2"/>
      </rPr>
      <t xml:space="preserve"> Zona de riesgo Extrema: Reducir el Riesgo, Evitar, Compartir o Transferir</t>
    </r>
  </si>
  <si>
    <t>BAJA</t>
  </si>
  <si>
    <t>MODERADA</t>
  </si>
  <si>
    <t>ALTA</t>
  </si>
  <si>
    <t>EXTREMA</t>
  </si>
  <si>
    <t>SEGUIMIENTO, MONITOREO Y VERIFICACIÓN DE LAS ACCIONES POR PARTE DE LA OFICINA DE CONTROL INTERNO</t>
  </si>
  <si>
    <t>NIVEL</t>
  </si>
  <si>
    <t>DESCRIPTOR</t>
  </si>
  <si>
    <t>DESCRIPCIÓN</t>
  </si>
  <si>
    <t>FRECUENCIA</t>
  </si>
  <si>
    <t>Raro</t>
  </si>
  <si>
    <t>El evento puede ocurrir solo en circunstancias excepcionales</t>
  </si>
  <si>
    <t>No se ha presentado en los últimos 5 años</t>
  </si>
  <si>
    <t>Improbable</t>
  </si>
  <si>
    <t>El evento puede ocurrir en algún momento</t>
  </si>
  <si>
    <t>Al menos de 1 vez en los últimos 5 años</t>
  </si>
  <si>
    <t>Posible</t>
  </si>
  <si>
    <t>El evento podría ocurrir en algún momento</t>
  </si>
  <si>
    <t>Al menos de 1 vez en los últimos 2 años</t>
  </si>
  <si>
    <t>Probable</t>
  </si>
  <si>
    <t>El evento probablemente ocurrirá en la mayoría de las circunstancias</t>
  </si>
  <si>
    <t>Al menos de 1 vez en el último año</t>
  </si>
  <si>
    <t>Casi seguro</t>
  </si>
  <si>
    <t>Se espera que el evento ocurra en la mayoría de las circunstancias</t>
  </si>
  <si>
    <t>TABLA DE PROBABILIDAD</t>
  </si>
  <si>
    <t>Insignificante</t>
  </si>
  <si>
    <t>Menor</t>
  </si>
  <si>
    <t>Moderado</t>
  </si>
  <si>
    <t>Mayor</t>
  </si>
  <si>
    <t>Catastrófico</t>
  </si>
  <si>
    <t>Factores Externos</t>
  </si>
  <si>
    <t>Factores Internos</t>
  </si>
  <si>
    <t xml:space="preserve">CAUSAS  (Factores internos, externos, agente generador) </t>
  </si>
  <si>
    <t>IDENTIFICACIÓN DEL RIESGO</t>
  </si>
  <si>
    <t>TABLA DE IMPACTO</t>
  </si>
  <si>
    <t>MEDIDA DE RESPUESTA</t>
  </si>
  <si>
    <t>ANÁLISIS DEL RIESGO - CALIFICACIÓN</t>
  </si>
  <si>
    <t>VALORACIÓN DEL RIESGO - NUEVA CALIFICACIÓN</t>
  </si>
  <si>
    <t xml:space="preserve">NUEVA EVALUACIÓN ZONA  RIESGO </t>
  </si>
  <si>
    <t>OPCIONES DE MANEJO</t>
  </si>
  <si>
    <t>MAPA DE RIESGOS POR PROCESOS</t>
  </si>
  <si>
    <t>NUEVACALIFICACIÓN</t>
  </si>
  <si>
    <t xml:space="preserve">CUADRANTES A  DISMINUIR CUANDO SE PRESENTA PROBABILIDAD E IMPACTO </t>
  </si>
  <si>
    <t>SI</t>
  </si>
  <si>
    <t>NO</t>
  </si>
  <si>
    <t>VALORACIÓN CRITERIO</t>
  </si>
  <si>
    <t>PUNTAJE
 FINAL</t>
  </si>
  <si>
    <t>HERRAMIENTAS PARA EJERCER EL CONTROL</t>
  </si>
  <si>
    <t>SEGUIMIENTO AL CONTROL</t>
  </si>
  <si>
    <t>PUNTAJE TOTAL</t>
  </si>
  <si>
    <t xml:space="preserve"> </t>
  </si>
  <si>
    <t>CLASIFICACIÓN DEL RIESGO</t>
  </si>
  <si>
    <t>Estratégico</t>
  </si>
  <si>
    <t>Imagen</t>
  </si>
  <si>
    <t>Financieros</t>
  </si>
  <si>
    <t>Cumplimiento</t>
  </si>
  <si>
    <t>Tecnología</t>
  </si>
  <si>
    <t>Se asocia con la forma en que se administra la Entidad. El manejo del riesgo estratégico se enfoca a asuntos globales relacionados con la misión y el cumplimiento de los objetivos estratégicos, la clara definición de políticas, diseño y conceptualización de la entidad por parte de la alta gerencia.</t>
  </si>
  <si>
    <t>Están relacionados con la percepción y la confianza por
parte de la ciudadanía hacia la institución.</t>
  </si>
  <si>
    <t>Comprenden riesgos provenientes del funcionamiento y
operatividad de los sistemas de información institucional, de la definición de los
procesos, de la estructura de la entidad, de la articulación entre dependencias.</t>
  </si>
  <si>
    <t>Se relacionan con el manejo de los recursos de la entidad
que incluyen: la ejecución presupuestal, la elaboración de los estados financieros,
los pagos, manejos de excedentes de tesorería y el manejo sobre los bienes.</t>
  </si>
  <si>
    <t>Se asocian con la capacidad de la entidad para
cumplir con los requisitos legales, contractuales, de ética pública y en general
con su compromiso ante la comunidad.</t>
  </si>
  <si>
    <t>DESCRIPCIÓN/
FRECUENCIA</t>
  </si>
  <si>
    <t xml:space="preserve">CALIFICACIÓN </t>
  </si>
  <si>
    <t xml:space="preserve">ACCIONES </t>
  </si>
  <si>
    <t>ACCIONES</t>
  </si>
  <si>
    <t>Proceso</t>
  </si>
  <si>
    <t>Formulación Estratégica</t>
  </si>
  <si>
    <t>Revisión Estratégica</t>
  </si>
  <si>
    <t>Estudios y Metodologías De Supervisión</t>
  </si>
  <si>
    <t>Atención al Ciudadano y Comunicaciones</t>
  </si>
  <si>
    <t>Formulación Sistema Integral de Gestión</t>
  </si>
  <si>
    <t>Seguimiento Sistema de Gestión</t>
  </si>
  <si>
    <t>Vigilancia y Control - Libre Competencia</t>
  </si>
  <si>
    <t>Investigaciones Administrativos Libre Competencia</t>
  </si>
  <si>
    <t>Trámites Jurisdiccionales - Competencia Desleal</t>
  </si>
  <si>
    <t>Trámites Jurisdiccionales - Protección Del Consumidor</t>
  </si>
  <si>
    <t>Trámites Administrativos Protección de Datos Personales</t>
  </si>
  <si>
    <t>Vigilancia Y Control Protección De Datos Personales</t>
  </si>
  <si>
    <t>Avaluadores</t>
  </si>
  <si>
    <t>Vigilancia y Control- Cámaras De Comercio</t>
  </si>
  <si>
    <t>Trámites Administrativos- Cámaras de Comercio</t>
  </si>
  <si>
    <t>Trámites Administrativos - Protección Del Consumidor</t>
  </si>
  <si>
    <t>Vigilancia y Control - Protección Del Consumidor</t>
  </si>
  <si>
    <t>Registro - Protección Del Consumidor</t>
  </si>
  <si>
    <t>General Propiedad Industrial</t>
  </si>
  <si>
    <t>Registro y Depósito De Signos Distintivos</t>
  </si>
  <si>
    <t>Concesión De Nuevas Creaciones</t>
  </si>
  <si>
    <t>Transferencia De Información Tecnológica Basada En Patentes</t>
  </si>
  <si>
    <t>Trámites Administrativos Reglamentos Técnicos Y Metrología Legal</t>
  </si>
  <si>
    <t>Vigilancia y Control De Reglamentos Técnicos, Metrología Legal Y Precios</t>
  </si>
  <si>
    <t>Selección del Talento Humano</t>
  </si>
  <si>
    <t>Permanencia y Desarrollo Del Talento Humano</t>
  </si>
  <si>
    <t>Control Disciplinario Interno</t>
  </si>
  <si>
    <t>Seguridad y Salud Ocupacional</t>
  </si>
  <si>
    <t>Gestión Documental</t>
  </si>
  <si>
    <t>Contratación</t>
  </si>
  <si>
    <t>Inventarios</t>
  </si>
  <si>
    <t>Servicios Administrativos</t>
  </si>
  <si>
    <t>General Financiera</t>
  </si>
  <si>
    <t>Gestión Contable</t>
  </si>
  <si>
    <t>Gestión Presupuestal</t>
  </si>
  <si>
    <t>Gestión Tesorería</t>
  </si>
  <si>
    <t>Cobro Coactivo</t>
  </si>
  <si>
    <t>Gestión Judicial</t>
  </si>
  <si>
    <t>Derechos De Petición</t>
  </si>
  <si>
    <t>Regulación Jurídica</t>
  </si>
  <si>
    <t>Administración Sistemas De Información</t>
  </si>
  <si>
    <t>Sistema De Control Interno</t>
  </si>
  <si>
    <t>NUEVA CALIFICACIÓN</t>
  </si>
  <si>
    <t xml:space="preserve">CONTROLES
</t>
  </si>
  <si>
    <t>Están relacionados con la capacidad tecnológica de la
Entidad para satisfacer sus necesidades actuales y futuras y el cumplimiento de la misión
la misión.</t>
  </si>
  <si>
    <t>CLASIFICACIÓN DE RIESGOS</t>
  </si>
  <si>
    <t>OBSERVACIONES DEL SEGUIMIENTO</t>
  </si>
  <si>
    <t>TABLA CRITERIOS DE EVALUACION SEGÚN TIPO DE IMPACTO</t>
  </si>
  <si>
    <t>Más de una vez al año</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</si>
  <si>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</si>
  <si>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</si>
  <si>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</si>
  <si>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</si>
  <si>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</si>
  <si>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TABLA  CONTROLES</t>
  </si>
  <si>
    <t>El impacto de confidencialidad de la información se refiere a la pérdida o revelación de la misma. Cuando se habla de información reservada institucional se hace alusión a aquella que por la razón de ser de la entidad solo puede ser conocida y difundida al interior de la misma; así mismo, la sensibilidad de la información depende de la importancia que esta tenga para el desarrollo de la misión de la entidad.</t>
  </si>
  <si>
    <t>El impacto de credibilidad se refiere a la pérdida de la misma frente a diferentes actores sociales o dentro de la entidad.</t>
  </si>
  <si>
    <t>El impacto legal se relaciona con las consecuencias legales para una entidad, determinadas por los riesgos relacionados
con el incumplimiento en su función administrativa, ejecución presupuestal y normatividad aplicable.</t>
  </si>
  <si>
    <t>El impacto operativo aplica en la mayoría de las entidades para los procesos clasificados como de apoyo, ya que sus riesgos
pueden afectar el normal desarrollo de otros procesos.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</si>
</sst>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32" x14ac:knownFonts="1">
    <font>
      <sz val="10"/>
      <name val="Arial"/>
      <family val="2"/>
    </font>
    <font>
      <sz val="10"/>
      <name val="Arial"/>
      <family val="2"/>
    </font>
    <font>
      <sz val="10"/>
      <name val="Arial Narrow"/>
      <family val="2"/>
    </font>
    <font>
      <b/>
      <sz val="12"/>
      <name val="Times New Roman"/>
      <family val="1"/>
    </font>
    <font>
      <b/>
      <sz val="10"/>
      <name val="Arial Narrow"/>
      <family val="2"/>
    </font>
    <font>
      <b/>
      <sz val="12"/>
      <name val="Arial"/>
      <family val="2"/>
    </font>
    <font>
      <b/>
      <sz val="11"/>
      <name val="Arial Narrow"/>
      <family val="2"/>
    </font>
    <font>
      <sz val="12"/>
      <name val="Arial Narrow"/>
      <family val="2"/>
    </font>
    <font>
      <b/>
      <sz val="14"/>
      <name val="Arial Narrow"/>
      <family val="2"/>
    </font>
    <font>
      <b/>
      <sz val="12"/>
      <name val="Arial Narrow"/>
      <family val="2"/>
    </font>
    <font>
      <b/>
      <sz val="10"/>
      <name val="Arial"/>
      <family val="2"/>
    </font>
    <font>
      <b/>
      <sz val="11"/>
      <color indexed="8"/>
      <name val="Arial Narrow"/>
      <family val="2"/>
    </font>
    <font>
      <sz val="20"/>
      <name val="Arial Narrow"/>
      <family val="2"/>
    </font>
    <font>
      <sz val="20"/>
      <color indexed="8"/>
      <name val="Arial Narrow"/>
      <family val="2"/>
    </font>
    <font>
      <sz val="10"/>
      <color indexed="9"/>
      <name val="Arial Narrow"/>
      <family val="2"/>
    </font>
    <font>
      <sz val="9"/>
      <name val="Arial"/>
      <family val="2"/>
    </font>
    <font>
      <b/>
      <sz val="7"/>
      <name val="Arial"/>
      <family val="2"/>
    </font>
    <font>
      <sz val="11"/>
      <name val="Arial Narrow"/>
      <family val="2"/>
    </font>
    <font>
      <b/>
      <sz val="10"/>
      <color indexed="8"/>
      <name val="Arial Narrow"/>
      <family val="2"/>
    </font>
    <font>
      <b/>
      <sz val="11"/>
      <color theme="1"/>
      <name val="Calibri"/>
      <family val="2"/>
      <scheme val="minor"/>
    </font>
    <font>
      <sz val="12"/>
      <color rgb="FF000000"/>
      <name val="Arial Narrow"/>
      <family val="2"/>
    </font>
    <font>
      <sz val="12"/>
      <color theme="1"/>
      <name val="Arial Narrow"/>
      <family val="2"/>
    </font>
    <font>
      <sz val="12"/>
      <color rgb="FFFF0000"/>
      <name val="Arial Narrow"/>
      <family val="2"/>
    </font>
    <font>
      <sz val="9"/>
      <color indexed="81"/>
      <name val="Tahoma"/>
      <family val="2"/>
    </font>
    <font>
      <b/>
      <sz val="9"/>
      <color indexed="81"/>
      <name val="Tahoma"/>
      <family val="2"/>
    </font>
    <font>
      <sz val="10"/>
      <color indexed="81"/>
      <name val="Tahoma"/>
      <family val="2"/>
    </font>
    <font>
      <sz val="11"/>
      <color indexed="81"/>
      <name val="Tahoma"/>
      <family val="2"/>
    </font>
    <font>
      <b/>
      <sz val="18"/>
      <name val="Arial Narrow"/>
      <family val="2"/>
    </font>
    <font>
      <b/>
      <sz val="20"/>
      <name val="Arial Narrow"/>
      <family val="2"/>
    </font>
    <font>
      <sz val="18"/>
      <name val="Arial Narrow"/>
      <family val="2"/>
    </font>
    <font>
      <b/>
      <sz val="9"/>
      <name val="Arial Narrow"/>
      <family val="2"/>
    </font>
    <font>
      <sz val="14"/>
      <name val="Arial Narrow"/>
      <family val="2"/>
    </font>
  </fonts>
  <fills count="2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indexed="11"/>
        <bgColor indexed="64"/>
      </patternFill>
    </fill>
    <fill>
      <patternFill patternType="solid">
        <fgColor indexed="40"/>
        <bgColor indexed="64"/>
      </patternFill>
    </fill>
    <fill>
      <patternFill patternType="solid">
        <fgColor indexed="44"/>
        <bgColor indexed="64"/>
      </patternFill>
    </fill>
    <fill>
      <patternFill patternType="solid">
        <fgColor indexed="31"/>
        <bgColor indexed="64"/>
      </patternFill>
    </fill>
    <fill>
      <patternFill patternType="solid">
        <fgColor indexed="22"/>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rgb="FFD8D8D8"/>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88A94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s>
  <cellStyleXfs count="3">
    <xf numFmtId="0" fontId="0" fillId="0" borderId="0"/>
    <xf numFmtId="0" fontId="1" fillId="0" borderId="0"/>
    <xf numFmtId="43" fontId="1" fillId="0" borderId="0" applyFont="0" applyFill="0" applyBorder="0" applyAlignment="0" applyProtection="0"/>
  </cellStyleXfs>
  <cellXfs count="267">
    <xf numFmtId="0" fontId="0" fillId="0" borderId="0" xfId="0"/>
    <xf numFmtId="0" fontId="2" fillId="0" borderId="0" xfId="0" applyFont="1"/>
    <xf numFmtId="0" fontId="2" fillId="0" borderId="0" xfId="0" applyFont="1" applyBorder="1"/>
    <xf numFmtId="0" fontId="1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12"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0" borderId="0" xfId="0" applyFont="1"/>
    <xf numFmtId="0" fontId="0" fillId="0" borderId="1" xfId="0" applyBorder="1" applyAlignment="1">
      <alignment horizontal="justify" vertical="center" wrapText="1"/>
    </xf>
    <xf numFmtId="0" fontId="0" fillId="0" borderId="1" xfId="0" applyBorder="1"/>
    <xf numFmtId="0" fontId="12"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7" borderId="1" xfId="0" applyFont="1" applyFill="1" applyBorder="1" applyAlignment="1">
      <alignment horizontal="center" vertical="center"/>
    </xf>
    <xf numFmtId="0" fontId="10" fillId="9" borderId="1" xfId="0" applyFont="1" applyFill="1" applyBorder="1" applyAlignment="1">
      <alignment horizontal="center"/>
    </xf>
    <xf numFmtId="0" fontId="15" fillId="0" borderId="1" xfId="0" applyFont="1" applyBorder="1"/>
    <xf numFmtId="0" fontId="15" fillId="0" borderId="1" xfId="0" applyFont="1" applyBorder="1" applyAlignment="1">
      <alignment horizontal="justify" vertical="center" wrapText="1"/>
    </xf>
    <xf numFmtId="0" fontId="15" fillId="0" borderId="1" xfId="0" applyFont="1" applyBorder="1" applyAlignment="1">
      <alignment vertical="center"/>
    </xf>
    <xf numFmtId="0" fontId="10" fillId="9" borderId="1" xfId="0" applyFont="1" applyFill="1" applyBorder="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17" xfId="0"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9" xfId="0" applyFont="1" applyBorder="1" applyAlignment="1">
      <alignment vertical="center" wrapText="1"/>
    </xf>
    <xf numFmtId="0" fontId="17" fillId="0" borderId="19" xfId="0" applyFont="1" applyBorder="1" applyAlignment="1">
      <alignment horizontal="justify" vertical="center" wrapText="1"/>
    </xf>
    <xf numFmtId="0" fontId="18" fillId="0" borderId="1" xfId="0" applyFont="1" applyFill="1" applyBorder="1" applyAlignment="1">
      <alignment horizontal="left" vertical="center" wrapText="1"/>
    </xf>
    <xf numFmtId="0" fontId="0" fillId="10" borderId="2" xfId="0" applyFill="1" applyBorder="1" applyAlignment="1">
      <alignment vertical="center"/>
    </xf>
    <xf numFmtId="0" fontId="16" fillId="8" borderId="20"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applyFill="1"/>
    <xf numFmtId="0" fontId="0" fillId="0" borderId="1" xfId="0" applyBorder="1" applyAlignment="1">
      <alignment horizontal="center"/>
    </xf>
    <xf numFmtId="3" fontId="0" fillId="0" borderId="20" xfId="0" applyNumberFormat="1" applyBorder="1" applyAlignment="1">
      <alignment horizontal="center" vertical="center"/>
    </xf>
    <xf numFmtId="3" fontId="0" fillId="0" borderId="42" xfId="0" applyNumberFormat="1" applyBorder="1" applyAlignment="1">
      <alignment horizontal="center" vertical="center"/>
    </xf>
    <xf numFmtId="3" fontId="0" fillId="0" borderId="21" xfId="0" applyNumberFormat="1" applyBorder="1" applyAlignment="1">
      <alignment horizontal="center" vertical="center"/>
    </xf>
    <xf numFmtId="3" fontId="0" fillId="0" borderId="43" xfId="0" applyNumberFormat="1" applyBorder="1" applyAlignment="1">
      <alignment horizontal="center" vertical="center"/>
    </xf>
    <xf numFmtId="0" fontId="10" fillId="0" borderId="1" xfId="0" applyFont="1" applyBorder="1"/>
    <xf numFmtId="0" fontId="20" fillId="19" borderId="50" xfId="0" applyFont="1" applyFill="1" applyBorder="1" applyAlignment="1">
      <alignment horizontal="justify" wrapText="1"/>
    </xf>
    <xf numFmtId="0" fontId="20" fillId="19" borderId="31" xfId="0" applyFont="1" applyFill="1" applyBorder="1" applyAlignment="1">
      <alignment horizontal="justify" wrapText="1"/>
    </xf>
    <xf numFmtId="0" fontId="20" fillId="20" borderId="31" xfId="0" applyFont="1" applyFill="1" applyBorder="1" applyAlignment="1">
      <alignment horizontal="justify" wrapText="1"/>
    </xf>
    <xf numFmtId="0" fontId="21" fillId="19" borderId="31" xfId="0" applyFont="1" applyFill="1" applyBorder="1" applyAlignment="1">
      <alignment horizontal="justify" wrapText="1"/>
    </xf>
    <xf numFmtId="0" fontId="22" fillId="20" borderId="31" xfId="0" applyFont="1" applyFill="1" applyBorder="1" applyAlignment="1">
      <alignment horizontal="justify" wrapText="1"/>
    </xf>
    <xf numFmtId="0" fontId="20" fillId="20" borderId="31" xfId="0" applyFont="1" applyFill="1" applyBorder="1"/>
    <xf numFmtId="0" fontId="19" fillId="0" borderId="3" xfId="0" applyFont="1" applyBorder="1" applyAlignment="1">
      <alignment horizontal="center"/>
    </xf>
    <xf numFmtId="0" fontId="19" fillId="0" borderId="50" xfId="0" applyFont="1" applyBorder="1" applyAlignment="1">
      <alignment horizontal="center"/>
    </xf>
    <xf numFmtId="0" fontId="0" fillId="0" borderId="1" xfId="0" applyBorder="1" applyAlignment="1">
      <alignment horizontal="justify" vertical="justify" wrapText="1"/>
    </xf>
    <xf numFmtId="0" fontId="0" fillId="0" borderId="1" xfId="0" applyBorder="1" applyAlignment="1">
      <alignment vertical="top" wrapText="1"/>
    </xf>
    <xf numFmtId="0" fontId="7" fillId="13" borderId="0" xfId="0" applyFont="1" applyFill="1" applyBorder="1" applyAlignment="1" applyProtection="1">
      <alignment horizontal="center" vertical="center" wrapText="1"/>
    </xf>
    <xf numFmtId="0" fontId="2" fillId="13" borderId="0" xfId="0" applyFont="1" applyFill="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2" fillId="0" borderId="0" xfId="0" applyFont="1" applyAlignment="1" applyProtection="1">
      <alignment horizontal="center" vertical="center" wrapText="1"/>
    </xf>
    <xf numFmtId="0" fontId="2" fillId="0" borderId="0"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0" borderId="0" xfId="0" applyFont="1" applyProtection="1"/>
    <xf numFmtId="43" fontId="2" fillId="0" borderId="0" xfId="2" applyFont="1" applyAlignment="1" applyProtection="1">
      <alignment horizontal="center" vertical="center" wrapText="1"/>
    </xf>
    <xf numFmtId="43" fontId="2" fillId="0" borderId="0" xfId="0" applyNumberFormat="1" applyFont="1" applyAlignment="1" applyProtection="1">
      <alignment horizontal="center" vertical="center" wrapText="1"/>
    </xf>
    <xf numFmtId="0" fontId="2" fillId="0" borderId="0" xfId="0" applyFont="1" applyFill="1" applyAlignment="1" applyProtection="1">
      <alignment horizontal="center" vertical="center" wrapText="1"/>
      <protection locked="0"/>
    </xf>
    <xf numFmtId="0" fontId="7" fillId="0" borderId="0" xfId="0" applyFont="1" applyAlignment="1">
      <alignment horizontal="left"/>
    </xf>
    <xf numFmtId="0" fontId="8" fillId="14" borderId="26" xfId="0" applyFont="1" applyFill="1" applyBorder="1" applyAlignment="1">
      <alignment horizontal="center" vertical="center" wrapText="1"/>
    </xf>
    <xf numFmtId="0" fontId="8" fillId="14" borderId="27" xfId="0" applyFont="1" applyFill="1" applyBorder="1" applyAlignment="1">
      <alignment horizontal="center" vertical="center" wrapText="1"/>
    </xf>
    <xf numFmtId="0" fontId="8" fillId="14" borderId="33" xfId="0" applyFont="1" applyFill="1" applyBorder="1" applyAlignment="1">
      <alignment horizontal="center" vertical="center" wrapText="1"/>
    </xf>
    <xf numFmtId="0" fontId="10" fillId="0" borderId="2" xfId="0" applyFont="1" applyBorder="1" applyAlignment="1">
      <alignment horizontal="justify" vertical="center" wrapText="1"/>
    </xf>
    <xf numFmtId="0" fontId="10" fillId="0" borderId="4" xfId="0" applyFont="1" applyBorder="1" applyAlignment="1">
      <alignment horizontal="justify" vertical="center" wrapText="1"/>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3" fillId="0" borderId="1" xfId="0" applyFont="1" applyBorder="1" applyAlignment="1">
      <alignment horizontal="center" vertical="center"/>
    </xf>
    <xf numFmtId="0" fontId="9" fillId="11"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2" fillId="0" borderId="2"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6" fillId="0" borderId="0" xfId="0" applyFont="1" applyAlignment="1">
      <alignment horizontal="center"/>
    </xf>
    <xf numFmtId="0" fontId="10" fillId="8" borderId="2" xfId="0" applyFont="1" applyFill="1" applyBorder="1" applyAlignment="1">
      <alignment horizontal="center"/>
    </xf>
    <xf numFmtId="0" fontId="10" fillId="8" borderId="4" xfId="0" applyFont="1" applyFill="1" applyBorder="1" applyAlignment="1">
      <alignment horizontal="center"/>
    </xf>
    <xf numFmtId="0" fontId="10" fillId="8" borderId="3" xfId="0" applyFont="1" applyFill="1" applyBorder="1" applyAlignment="1">
      <alignment horizontal="center" vertical="center"/>
    </xf>
    <xf numFmtId="0" fontId="10" fillId="8" borderId="15" xfId="0" applyFont="1" applyFill="1" applyBorder="1" applyAlignment="1">
      <alignment horizontal="center" vertical="center"/>
    </xf>
    <xf numFmtId="0" fontId="10" fillId="8" borderId="6" xfId="0" applyFont="1" applyFill="1" applyBorder="1" applyAlignment="1">
      <alignment horizontal="center" vertical="center"/>
    </xf>
    <xf numFmtId="0" fontId="10" fillId="8" borderId="1" xfId="0" applyFont="1" applyFill="1" applyBorder="1" applyAlignment="1">
      <alignment horizontal="center" vertical="center"/>
    </xf>
    <xf numFmtId="0" fontId="10" fillId="0" borderId="51" xfId="0" applyFont="1" applyBorder="1" applyAlignment="1">
      <alignment horizontal="center" vertical="center" wrapText="1"/>
    </xf>
    <xf numFmtId="0" fontId="4" fillId="8" borderId="1" xfId="0" applyFont="1" applyFill="1" applyBorder="1" applyAlignment="1">
      <alignment horizontal="center" vertical="center"/>
    </xf>
    <xf numFmtId="0" fontId="9" fillId="0" borderId="1" xfId="0" applyFont="1" applyBorder="1" applyAlignment="1">
      <alignment horizontal="center"/>
    </xf>
    <xf numFmtId="0" fontId="2" fillId="0" borderId="1" xfId="0" applyFont="1" applyBorder="1" applyAlignment="1">
      <alignment horizontal="center" vertical="justify" wrapText="1"/>
    </xf>
    <xf numFmtId="0" fontId="16" fillId="8" borderId="6"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40"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8" borderId="38" xfId="0" applyFont="1" applyFill="1" applyBorder="1" applyAlignment="1">
      <alignment horizontal="center" vertical="center" wrapText="1"/>
    </xf>
    <xf numFmtId="0" fontId="8" fillId="24" borderId="26" xfId="0" applyFont="1" applyFill="1" applyBorder="1" applyAlignment="1" applyProtection="1">
      <alignment horizontal="center" vertical="center" wrapText="1"/>
    </xf>
    <xf numFmtId="0" fontId="8" fillId="24" borderId="27" xfId="0" applyFont="1" applyFill="1" applyBorder="1" applyAlignment="1" applyProtection="1">
      <alignment horizontal="center" vertical="center" wrapText="1"/>
    </xf>
    <xf numFmtId="0" fontId="8" fillId="24" borderId="33" xfId="0" applyFont="1" applyFill="1" applyBorder="1" applyAlignment="1" applyProtection="1">
      <alignment horizontal="center" vertical="center" wrapText="1"/>
    </xf>
    <xf numFmtId="0" fontId="8" fillId="14" borderId="26" xfId="0" applyFont="1" applyFill="1" applyBorder="1" applyAlignment="1" applyProtection="1">
      <alignment horizontal="center" vertical="center" wrapText="1"/>
    </xf>
    <xf numFmtId="0" fontId="8" fillId="14" borderId="27" xfId="0" applyFont="1" applyFill="1" applyBorder="1" applyAlignment="1" applyProtection="1">
      <alignment horizontal="center" vertical="center" wrapText="1"/>
    </xf>
    <xf numFmtId="0" fontId="8" fillId="14" borderId="33" xfId="0" applyFont="1" applyFill="1" applyBorder="1" applyAlignment="1" applyProtection="1">
      <alignment horizontal="center" vertical="center" wrapText="1"/>
    </xf>
    <xf numFmtId="0" fontId="8" fillId="16" borderId="26" xfId="0" applyFont="1" applyFill="1" applyBorder="1" applyAlignment="1" applyProtection="1">
      <alignment horizontal="center" vertical="center" wrapText="1"/>
    </xf>
    <xf numFmtId="0" fontId="8" fillId="16" borderId="27" xfId="0" applyFont="1" applyFill="1" applyBorder="1" applyAlignment="1" applyProtection="1">
      <alignment horizontal="center" vertical="center" wrapText="1"/>
    </xf>
    <xf numFmtId="0" fontId="8" fillId="16" borderId="28" xfId="0" applyFont="1" applyFill="1" applyBorder="1" applyAlignment="1" applyProtection="1">
      <alignment horizontal="center" vertical="center" wrapText="1"/>
    </xf>
    <xf numFmtId="0" fontId="8" fillId="18" borderId="26" xfId="0" applyFont="1" applyFill="1" applyBorder="1" applyAlignment="1" applyProtection="1">
      <alignment horizontal="center" vertical="center" wrapText="1"/>
    </xf>
    <xf numFmtId="0" fontId="8" fillId="18" borderId="27" xfId="0" applyFont="1" applyFill="1" applyBorder="1" applyAlignment="1" applyProtection="1">
      <alignment horizontal="center" vertical="center" wrapText="1"/>
    </xf>
    <xf numFmtId="0" fontId="8" fillId="18" borderId="33" xfId="0" applyFont="1" applyFill="1" applyBorder="1" applyAlignment="1" applyProtection="1">
      <alignment horizontal="center" vertical="center" wrapText="1"/>
    </xf>
    <xf numFmtId="0" fontId="8" fillId="17" borderId="26" xfId="0" applyFont="1" applyFill="1" applyBorder="1" applyAlignment="1" applyProtection="1">
      <alignment horizontal="center" vertical="center" wrapText="1"/>
    </xf>
    <xf numFmtId="0" fontId="8" fillId="17" borderId="27" xfId="0" applyFont="1" applyFill="1" applyBorder="1" applyAlignment="1" applyProtection="1">
      <alignment horizontal="center" vertical="center" wrapText="1"/>
    </xf>
    <xf numFmtId="0" fontId="8" fillId="17" borderId="33" xfId="0" applyFont="1" applyFill="1" applyBorder="1" applyAlignment="1" applyProtection="1">
      <alignment horizontal="center" vertical="center" wrapText="1"/>
    </xf>
    <xf numFmtId="0" fontId="8" fillId="15" borderId="26" xfId="0" applyFont="1" applyFill="1" applyBorder="1" applyAlignment="1" applyProtection="1">
      <alignment horizontal="center" vertical="center" wrapText="1"/>
    </xf>
    <xf numFmtId="0" fontId="8" fillId="15" borderId="27" xfId="0" applyFont="1" applyFill="1" applyBorder="1" applyAlignment="1" applyProtection="1">
      <alignment horizontal="center" vertical="center" wrapText="1"/>
    </xf>
    <xf numFmtId="0" fontId="8" fillId="15" borderId="33" xfId="0" applyFont="1" applyFill="1" applyBorder="1" applyAlignment="1" applyProtection="1">
      <alignment horizontal="center" vertical="center" wrapText="1"/>
    </xf>
    <xf numFmtId="0" fontId="27" fillId="0" borderId="26" xfId="0" applyFont="1" applyBorder="1" applyAlignment="1" applyProtection="1">
      <alignment horizontal="center" vertical="center"/>
    </xf>
    <xf numFmtId="0" fontId="27" fillId="0" borderId="27" xfId="0" applyFont="1" applyBorder="1" applyAlignment="1" applyProtection="1">
      <alignment horizontal="center" vertical="center"/>
    </xf>
    <xf numFmtId="0" fontId="27" fillId="0" borderId="33" xfId="0" applyFont="1" applyBorder="1" applyAlignment="1" applyProtection="1">
      <alignment horizontal="center" vertical="center"/>
    </xf>
    <xf numFmtId="0" fontId="9" fillId="13" borderId="0" xfId="0" applyFont="1" applyFill="1" applyBorder="1" applyAlignment="1" applyProtection="1">
      <alignment horizontal="center" vertical="center" wrapText="1"/>
    </xf>
    <xf numFmtId="0" fontId="28" fillId="13" borderId="0" xfId="0" applyFont="1" applyFill="1" applyBorder="1" applyAlignment="1" applyProtection="1">
      <alignment horizontal="center" vertical="center" wrapText="1"/>
    </xf>
    <xf numFmtId="14" fontId="9" fillId="13" borderId="0" xfId="0" applyNumberFormat="1" applyFont="1" applyFill="1" applyBorder="1" applyAlignment="1" applyProtection="1">
      <alignment horizontal="center" vertical="center" wrapText="1"/>
    </xf>
    <xf numFmtId="0" fontId="29" fillId="0" borderId="26" xfId="0" applyFont="1" applyBorder="1" applyAlignment="1" applyProtection="1">
      <alignment horizontal="left" vertical="center" wrapText="1"/>
    </xf>
    <xf numFmtId="0" fontId="29" fillId="0" borderId="27" xfId="0" applyFont="1" applyBorder="1" applyAlignment="1" applyProtection="1">
      <alignment horizontal="left" vertical="center" wrapText="1"/>
    </xf>
    <xf numFmtId="0" fontId="29" fillId="0" borderId="27" xfId="0" applyFont="1" applyBorder="1" applyAlignment="1" applyProtection="1">
      <alignment horizontal="center" vertical="center" wrapText="1"/>
    </xf>
    <xf numFmtId="0" fontId="29" fillId="0" borderId="33" xfId="0" applyFont="1" applyBorder="1" applyAlignment="1" applyProtection="1">
      <alignment horizontal="center" vertical="center" wrapText="1"/>
    </xf>
    <xf numFmtId="0" fontId="29" fillId="0" borderId="33" xfId="0" applyFont="1" applyBorder="1" applyAlignment="1" applyProtection="1">
      <alignment horizontal="left" vertical="center" wrapText="1"/>
    </xf>
    <xf numFmtId="0" fontId="2" fillId="0" borderId="0" xfId="0" applyFont="1" applyProtection="1"/>
    <xf numFmtId="0" fontId="2" fillId="0" borderId="0" xfId="0" applyFont="1" applyBorder="1" applyAlignment="1" applyProtection="1">
      <alignment horizontal="center"/>
    </xf>
    <xf numFmtId="0" fontId="2" fillId="0" borderId="27" xfId="0" applyFont="1" applyBorder="1" applyAlignment="1" applyProtection="1">
      <alignment horizontal="center"/>
    </xf>
    <xf numFmtId="0" fontId="2" fillId="0" borderId="49" xfId="0" applyFont="1" applyBorder="1" applyAlignment="1" applyProtection="1">
      <alignment horizontal="center"/>
    </xf>
    <xf numFmtId="0" fontId="6" fillId="15" borderId="24" xfId="0" applyFont="1" applyFill="1" applyBorder="1" applyAlignment="1" applyProtection="1">
      <alignment horizontal="center" vertical="center" wrapText="1"/>
    </xf>
    <xf numFmtId="0" fontId="6" fillId="15" borderId="22" xfId="0" applyFont="1" applyFill="1" applyBorder="1" applyAlignment="1" applyProtection="1">
      <alignment horizontal="center" vertical="center" wrapText="1"/>
    </xf>
    <xf numFmtId="0" fontId="6" fillId="15" borderId="12" xfId="0" applyFont="1" applyFill="1" applyBorder="1" applyAlignment="1" applyProtection="1">
      <alignment horizontal="center" vertical="center" wrapText="1"/>
    </xf>
    <xf numFmtId="0" fontId="6" fillId="16" borderId="29" xfId="0" applyFont="1" applyFill="1" applyBorder="1" applyAlignment="1" applyProtection="1">
      <alignment horizontal="center" vertical="center" wrapText="1"/>
    </xf>
    <xf numFmtId="0" fontId="6" fillId="17" borderId="48" xfId="0" applyFont="1" applyFill="1" applyBorder="1" applyAlignment="1" applyProtection="1">
      <alignment horizontal="center" vertical="center" wrapText="1"/>
    </xf>
    <xf numFmtId="0" fontId="6" fillId="17" borderId="49" xfId="0" applyFont="1" applyFill="1" applyBorder="1" applyAlignment="1" applyProtection="1">
      <alignment horizontal="center" vertical="center" wrapText="1"/>
    </xf>
    <xf numFmtId="0" fontId="6" fillId="17" borderId="46" xfId="0" applyFont="1" applyFill="1" applyBorder="1" applyAlignment="1" applyProtection="1">
      <alignment horizontal="center" vertical="center" wrapText="1"/>
    </xf>
    <xf numFmtId="0" fontId="6" fillId="17" borderId="29" xfId="0" applyFont="1" applyFill="1" applyBorder="1" applyAlignment="1" applyProtection="1">
      <alignment horizontal="center" vertical="center" wrapText="1"/>
    </xf>
    <xf numFmtId="0" fontId="6" fillId="17" borderId="37" xfId="0" applyFont="1" applyFill="1" applyBorder="1" applyAlignment="1" applyProtection="1">
      <alignment horizontal="center" vertical="center" wrapText="1"/>
    </xf>
    <xf numFmtId="0" fontId="6" fillId="17" borderId="34" xfId="0" applyFont="1" applyFill="1" applyBorder="1" applyAlignment="1" applyProtection="1">
      <alignment horizontal="center" vertical="center" wrapText="1"/>
    </xf>
    <xf numFmtId="0" fontId="30" fillId="14" borderId="29" xfId="0" applyFont="1" applyFill="1" applyBorder="1" applyAlignment="1" applyProtection="1">
      <alignment horizontal="center" vertical="center" wrapText="1"/>
    </xf>
    <xf numFmtId="0" fontId="30" fillId="14" borderId="24" xfId="1" applyFont="1" applyFill="1" applyBorder="1" applyAlignment="1" applyProtection="1">
      <alignment horizontal="center" vertical="center" wrapText="1"/>
    </xf>
    <xf numFmtId="0" fontId="30" fillId="2" borderId="48" xfId="1" applyFont="1" applyFill="1" applyBorder="1" applyAlignment="1" applyProtection="1">
      <alignment horizontal="center" vertical="center" wrapText="1"/>
    </xf>
    <xf numFmtId="0" fontId="30" fillId="2" borderId="29" xfId="1" applyFont="1" applyFill="1" applyBorder="1" applyAlignment="1" applyProtection="1">
      <alignment horizontal="center" vertical="center" wrapText="1"/>
    </xf>
    <xf numFmtId="0" fontId="30" fillId="2" borderId="46" xfId="1" applyFont="1" applyFill="1" applyBorder="1" applyAlignment="1" applyProtection="1">
      <alignment horizontal="center" vertical="center" wrapText="1"/>
    </xf>
    <xf numFmtId="0" fontId="6" fillId="15" borderId="25" xfId="0" applyFont="1" applyFill="1" applyBorder="1" applyAlignment="1" applyProtection="1">
      <alignment horizontal="center" vertical="center" wrapText="1"/>
    </xf>
    <xf numFmtId="0" fontId="6" fillId="15" borderId="20" xfId="0" applyFont="1" applyFill="1" applyBorder="1" applyAlignment="1" applyProtection="1">
      <alignment horizontal="center" vertical="center" wrapText="1"/>
    </xf>
    <xf numFmtId="0" fontId="6" fillId="15" borderId="2" xfId="0" applyFont="1" applyFill="1" applyBorder="1" applyAlignment="1" applyProtection="1">
      <alignment horizontal="center" vertical="center" wrapText="1"/>
    </xf>
    <xf numFmtId="0" fontId="6" fillId="16" borderId="30" xfId="0" applyFont="1" applyFill="1" applyBorder="1" applyAlignment="1" applyProtection="1">
      <alignment horizontal="center" vertical="center" wrapText="1"/>
    </xf>
    <xf numFmtId="0" fontId="6" fillId="17" borderId="36" xfId="0" applyFont="1" applyFill="1" applyBorder="1" applyAlignment="1" applyProtection="1">
      <alignment horizontal="center" vertical="center" wrapText="1"/>
    </xf>
    <xf numFmtId="0" fontId="6" fillId="17" borderId="45" xfId="0" applyFont="1" applyFill="1" applyBorder="1" applyAlignment="1" applyProtection="1">
      <alignment horizontal="center" vertical="center" wrapText="1"/>
    </xf>
    <xf numFmtId="0" fontId="6" fillId="17" borderId="47" xfId="0" applyFont="1" applyFill="1" applyBorder="1" applyAlignment="1" applyProtection="1">
      <alignment horizontal="center" vertical="center" wrapText="1"/>
    </xf>
    <xf numFmtId="0" fontId="6" fillId="17" borderId="30"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17" borderId="35" xfId="0" applyFont="1" applyFill="1" applyBorder="1" applyAlignment="1" applyProtection="1">
      <alignment horizontal="center" vertical="center" wrapText="1"/>
    </xf>
    <xf numFmtId="0" fontId="30" fillId="14" borderId="30" xfId="0" applyFont="1" applyFill="1" applyBorder="1" applyAlignment="1" applyProtection="1">
      <alignment horizontal="center" vertical="center" wrapText="1"/>
    </xf>
    <xf numFmtId="0" fontId="30" fillId="14" borderId="25" xfId="1" applyFont="1" applyFill="1" applyBorder="1" applyAlignment="1" applyProtection="1">
      <alignment horizontal="center" vertical="center" wrapText="1"/>
    </xf>
    <xf numFmtId="0" fontId="30" fillId="2" borderId="32" xfId="1" applyFont="1" applyFill="1" applyBorder="1" applyAlignment="1" applyProtection="1">
      <alignment horizontal="center" vertical="center" wrapText="1"/>
    </xf>
    <xf numFmtId="0" fontId="30" fillId="2" borderId="30" xfId="1" applyFont="1" applyFill="1" applyBorder="1" applyAlignment="1" applyProtection="1">
      <alignment horizontal="center" vertical="center" wrapText="1"/>
    </xf>
    <xf numFmtId="0" fontId="30" fillId="2" borderId="54" xfId="1"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15" borderId="53" xfId="0" applyFont="1" applyFill="1" applyBorder="1" applyAlignment="1" applyProtection="1">
      <alignment horizontal="center" vertical="center" wrapText="1"/>
    </xf>
    <xf numFmtId="0" fontId="6" fillId="15" borderId="59" xfId="0" applyFont="1" applyFill="1" applyBorder="1" applyAlignment="1" applyProtection="1">
      <alignment horizontal="center" vertical="center" wrapText="1"/>
    </xf>
    <xf numFmtId="0" fontId="6" fillId="15" borderId="8" xfId="0" applyFont="1" applyFill="1" applyBorder="1" applyAlignment="1" applyProtection="1">
      <alignment horizontal="center" vertical="center" wrapText="1"/>
    </xf>
    <xf numFmtId="0" fontId="6" fillId="5" borderId="9" xfId="0" applyFont="1" applyFill="1" applyBorder="1" applyAlignment="1" applyProtection="1">
      <alignment horizontal="center" vertical="center" wrapText="1"/>
    </xf>
    <xf numFmtId="0" fontId="30" fillId="14" borderId="53" xfId="1" applyFont="1" applyFill="1" applyBorder="1" applyAlignment="1" applyProtection="1">
      <alignment horizontal="center" vertical="center" wrapText="1"/>
    </xf>
    <xf numFmtId="0" fontId="4" fillId="18" borderId="29" xfId="0" applyFont="1" applyFill="1" applyBorder="1" applyAlignment="1" applyProtection="1">
      <alignment horizontal="center" vertical="center" wrapText="1"/>
    </xf>
    <xf numFmtId="0" fontId="4" fillId="18" borderId="48" xfId="0" applyFont="1" applyFill="1" applyBorder="1" applyAlignment="1" applyProtection="1">
      <alignment horizontal="center" vertical="center" wrapText="1"/>
    </xf>
    <xf numFmtId="0" fontId="4" fillId="18" borderId="46" xfId="0" applyFont="1" applyFill="1" applyBorder="1" applyAlignment="1" applyProtection="1">
      <alignment horizontal="center" vertical="center" wrapText="1"/>
    </xf>
    <xf numFmtId="0" fontId="4" fillId="18" borderId="26" xfId="0" applyFont="1" applyFill="1" applyBorder="1" applyAlignment="1" applyProtection="1">
      <alignment horizontal="center" vertical="center" wrapText="1"/>
    </xf>
    <xf numFmtId="0" fontId="4" fillId="18" borderId="27" xfId="0" applyFont="1" applyFill="1" applyBorder="1" applyAlignment="1" applyProtection="1">
      <alignment horizontal="center" vertical="center" wrapText="1"/>
    </xf>
    <xf numFmtId="0" fontId="4" fillId="18" borderId="33" xfId="0" applyFont="1" applyFill="1" applyBorder="1" applyAlignment="1" applyProtection="1">
      <alignment horizontal="center" vertical="center" wrapText="1"/>
    </xf>
    <xf numFmtId="0" fontId="4" fillId="22" borderId="26" xfId="0" applyFont="1" applyFill="1" applyBorder="1" applyAlignment="1" applyProtection="1">
      <alignment horizontal="center" vertical="center" wrapText="1"/>
    </xf>
    <xf numFmtId="0" fontId="4" fillId="22" borderId="33" xfId="0" applyFont="1" applyFill="1" applyBorder="1" applyAlignment="1" applyProtection="1">
      <alignment horizontal="center" vertical="center" wrapText="1"/>
    </xf>
    <xf numFmtId="0" fontId="4" fillId="18" borderId="39" xfId="0" applyFont="1" applyFill="1" applyBorder="1" applyAlignment="1" applyProtection="1">
      <alignment horizontal="center" vertical="center" wrapText="1"/>
    </xf>
    <xf numFmtId="0" fontId="4" fillId="18" borderId="30" xfId="0" applyFont="1" applyFill="1" applyBorder="1" applyAlignment="1" applyProtection="1">
      <alignment horizontal="center" vertical="center" wrapText="1"/>
    </xf>
    <xf numFmtId="0" fontId="4" fillId="18" borderId="48" xfId="0" applyFont="1" applyFill="1" applyBorder="1" applyAlignment="1" applyProtection="1">
      <alignment horizontal="center" vertical="center" textRotation="90" wrapText="1"/>
    </xf>
    <xf numFmtId="0" fontId="4" fillId="18" borderId="29" xfId="0" applyFont="1" applyFill="1" applyBorder="1" applyAlignment="1" applyProtection="1">
      <alignment horizontal="center" vertical="center" textRotation="90" wrapText="1"/>
    </xf>
    <xf numFmtId="0" fontId="4" fillId="22" borderId="29" xfId="0" applyFont="1" applyFill="1" applyBorder="1" applyAlignment="1" applyProtection="1">
      <alignment horizontal="center" vertical="center" textRotation="90" wrapText="1"/>
    </xf>
    <xf numFmtId="0" fontId="4" fillId="2" borderId="52" xfId="0" applyFont="1" applyFill="1" applyBorder="1" applyAlignment="1" applyProtection="1">
      <alignment horizontal="center" vertical="center" wrapText="1"/>
    </xf>
    <xf numFmtId="0" fontId="4" fillId="18" borderId="32" xfId="0" applyFont="1" applyFill="1" applyBorder="1" applyAlignment="1" applyProtection="1">
      <alignment horizontal="center" vertical="center" textRotation="90" wrapText="1"/>
    </xf>
    <xf numFmtId="0" fontId="4" fillId="18" borderId="30" xfId="0" applyFont="1" applyFill="1" applyBorder="1" applyAlignment="1" applyProtection="1">
      <alignment horizontal="center" vertical="center" textRotation="90" wrapText="1"/>
    </xf>
    <xf numFmtId="0" fontId="4" fillId="22" borderId="30" xfId="0" applyFont="1" applyFill="1" applyBorder="1" applyAlignment="1" applyProtection="1">
      <alignment horizontal="center" vertical="center" textRotation="90" wrapText="1"/>
    </xf>
    <xf numFmtId="0" fontId="4" fillId="3" borderId="52" xfId="0" applyFont="1" applyFill="1" applyBorder="1" applyAlignment="1" applyProtection="1">
      <alignment horizontal="center" vertical="center" wrapText="1"/>
    </xf>
    <xf numFmtId="0" fontId="4" fillId="4" borderId="52" xfId="0" applyFont="1" applyFill="1" applyBorder="1" applyAlignment="1" applyProtection="1">
      <alignment horizontal="center" vertical="center" wrapText="1"/>
    </xf>
    <xf numFmtId="0" fontId="4" fillId="5" borderId="60" xfId="0" applyFont="1" applyFill="1" applyBorder="1" applyAlignment="1" applyProtection="1">
      <alignment horizontal="center" vertical="center" wrapText="1"/>
    </xf>
    <xf numFmtId="0" fontId="31" fillId="0" borderId="40"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center" vertical="center" wrapText="1"/>
      <protection locked="0"/>
    </xf>
    <xf numFmtId="0" fontId="31" fillId="0" borderId="58" xfId="0" applyFont="1" applyFill="1" applyBorder="1" applyAlignment="1" applyProtection="1">
      <alignment horizontal="center" vertical="center" wrapText="1"/>
      <protection locked="0"/>
    </xf>
    <xf numFmtId="0" fontId="31" fillId="0" borderId="37" xfId="0" applyFont="1" applyFill="1" applyBorder="1" applyAlignment="1" applyProtection="1">
      <alignment horizontal="center" vertical="center" wrapText="1"/>
      <protection locked="0"/>
    </xf>
    <xf numFmtId="0" fontId="31" fillId="0" borderId="57" xfId="0" applyFont="1" applyFill="1" applyBorder="1" applyAlignment="1" applyProtection="1">
      <alignment horizontal="left" vertical="center" wrapText="1"/>
      <protection locked="0"/>
    </xf>
    <xf numFmtId="0" fontId="31" fillId="0" borderId="57" xfId="0" applyFont="1" applyFill="1" applyBorder="1" applyAlignment="1" applyProtection="1">
      <alignment horizontal="center" vertical="center" wrapText="1"/>
      <protection locked="0"/>
    </xf>
    <xf numFmtId="0" fontId="31" fillId="13" borderId="57" xfId="0" applyFont="1" applyFill="1" applyBorder="1" applyAlignment="1" applyProtection="1">
      <alignment horizontal="center" vertical="center" wrapText="1"/>
    </xf>
    <xf numFmtId="0" fontId="31" fillId="6" borderId="57" xfId="0" applyFont="1" applyFill="1" applyBorder="1" applyAlignment="1" applyProtection="1">
      <alignment horizontal="center" vertical="center" wrapText="1"/>
    </xf>
    <xf numFmtId="0" fontId="31" fillId="0" borderId="44" xfId="0" applyFont="1" applyFill="1" applyBorder="1" applyAlignment="1" applyProtection="1">
      <alignment horizontal="left" vertical="center" wrapText="1"/>
      <protection locked="0"/>
    </xf>
    <xf numFmtId="0" fontId="31" fillId="0" borderId="44" xfId="0" applyFont="1" applyFill="1" applyBorder="1" applyAlignment="1" applyProtection="1">
      <alignment horizontal="center" vertical="center" wrapText="1"/>
      <protection locked="0"/>
    </xf>
    <xf numFmtId="0" fontId="31" fillId="0" borderId="57" xfId="0" applyFont="1" applyBorder="1" applyAlignment="1" applyProtection="1">
      <alignment horizontal="justify" vertical="center" wrapText="1"/>
    </xf>
    <xf numFmtId="0" fontId="31" fillId="0" borderId="57" xfId="0" applyFont="1" applyBorder="1" applyAlignment="1" applyProtection="1">
      <alignment horizontal="center" vertical="center" wrapText="1"/>
    </xf>
    <xf numFmtId="0" fontId="31" fillId="0" borderId="44" xfId="0" applyFont="1" applyBorder="1" applyAlignment="1" applyProtection="1">
      <alignment horizontal="center" vertical="center" wrapText="1"/>
    </xf>
    <xf numFmtId="0" fontId="31" fillId="6" borderId="44" xfId="0" applyFont="1" applyFill="1" applyBorder="1" applyAlignment="1" applyProtection="1">
      <alignment horizontal="center" vertical="center" wrapText="1"/>
    </xf>
    <xf numFmtId="0" fontId="31" fillId="23" borderId="57" xfId="0" applyFont="1" applyFill="1" applyBorder="1" applyAlignment="1" applyProtection="1">
      <alignment horizontal="center" vertical="center" wrapText="1"/>
    </xf>
    <xf numFmtId="0" fontId="31" fillId="0" borderId="57" xfId="0" applyFont="1" applyBorder="1" applyAlignment="1" applyProtection="1">
      <alignment horizontal="center" vertical="center" wrapText="1"/>
    </xf>
    <xf numFmtId="164" fontId="31" fillId="0" borderId="44" xfId="0" applyNumberFormat="1" applyFont="1" applyFill="1" applyBorder="1" applyAlignment="1" applyProtection="1">
      <alignment horizontal="center" vertical="center" wrapText="1"/>
      <protection locked="0"/>
    </xf>
    <xf numFmtId="164" fontId="31" fillId="0" borderId="57" xfId="0" applyNumberFormat="1" applyFont="1" applyFill="1" applyBorder="1" applyAlignment="1" applyProtection="1">
      <alignment horizontal="center" vertical="center" wrapText="1"/>
      <protection locked="0"/>
    </xf>
    <xf numFmtId="1" fontId="31" fillId="0" borderId="57" xfId="1" applyNumberFormat="1" applyFont="1" applyFill="1" applyBorder="1" applyAlignment="1" applyProtection="1">
      <alignment horizontal="center" vertical="center" wrapText="1"/>
      <protection locked="0"/>
    </xf>
    <xf numFmtId="0" fontId="31" fillId="0" borderId="57" xfId="1" applyFont="1" applyFill="1" applyBorder="1" applyAlignment="1" applyProtection="1">
      <alignment horizontal="center" vertical="center" wrapText="1"/>
      <protection locked="0"/>
    </xf>
    <xf numFmtId="1" fontId="31" fillId="0" borderId="41" xfId="1" applyNumberFormat="1" applyFont="1" applyFill="1" applyBorder="1" applyAlignment="1" applyProtection="1">
      <alignment horizontal="center" vertical="center" wrapText="1"/>
      <protection locked="0"/>
    </xf>
    <xf numFmtId="0" fontId="31" fillId="0" borderId="0" xfId="0" applyFont="1" applyAlignment="1" applyProtection="1">
      <alignment horizontal="center" vertical="center" wrapText="1"/>
    </xf>
    <xf numFmtId="0" fontId="31" fillId="0" borderId="20"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1" xfId="0" applyFont="1" applyFill="1" applyBorder="1" applyAlignment="1" applyProtection="1">
      <alignment horizontal="left" vertical="center" wrapText="1"/>
      <protection locked="0"/>
    </xf>
    <xf numFmtId="0" fontId="31" fillId="0" borderId="1" xfId="0"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wrapText="1"/>
    </xf>
    <xf numFmtId="0" fontId="31" fillId="6" borderId="1" xfId="0" applyFont="1" applyFill="1" applyBorder="1" applyAlignment="1" applyProtection="1">
      <alignment horizontal="center" vertical="center" wrapText="1"/>
    </xf>
    <xf numFmtId="0" fontId="31" fillId="0" borderId="15"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center" vertical="center" wrapText="1"/>
      <protection locked="0"/>
    </xf>
    <xf numFmtId="0" fontId="31" fillId="0" borderId="1" xfId="0" applyFont="1" applyBorder="1" applyAlignment="1" applyProtection="1">
      <alignment horizontal="justify" vertical="center" wrapText="1"/>
    </xf>
    <xf numFmtId="0" fontId="31" fillId="0" borderId="6" xfId="0" applyFont="1" applyFill="1" applyBorder="1" applyAlignment="1" applyProtection="1">
      <alignment horizontal="center" vertical="center" wrapText="1"/>
      <protection locked="0"/>
    </xf>
    <xf numFmtId="0" fontId="31" fillId="0" borderId="6" xfId="0" applyFont="1" applyBorder="1" applyAlignment="1" applyProtection="1">
      <alignment horizontal="center" vertical="center" wrapText="1"/>
    </xf>
    <xf numFmtId="0" fontId="31" fillId="0" borderId="15" xfId="0" applyFont="1" applyBorder="1" applyAlignment="1" applyProtection="1">
      <alignment horizontal="center" vertical="center" wrapText="1"/>
    </xf>
    <xf numFmtId="0" fontId="31" fillId="0" borderId="3" xfId="0" applyFont="1" applyBorder="1" applyAlignment="1" applyProtection="1">
      <alignment horizontal="left" vertical="center" wrapText="1"/>
    </xf>
    <xf numFmtId="0" fontId="31" fillId="0" borderId="3" xfId="0" applyFont="1" applyFill="1" applyBorder="1" applyAlignment="1" applyProtection="1">
      <alignment horizontal="center" vertical="center" wrapText="1"/>
      <protection locked="0"/>
    </xf>
    <xf numFmtId="0" fontId="31" fillId="0" borderId="3" xfId="0" applyFont="1" applyBorder="1" applyAlignment="1" applyProtection="1">
      <alignment horizontal="center" vertical="center" wrapText="1"/>
    </xf>
    <xf numFmtId="0" fontId="31" fillId="6" borderId="15" xfId="0" applyFont="1" applyFill="1" applyBorder="1" applyAlignment="1" applyProtection="1">
      <alignment horizontal="center" vertical="center" wrapText="1"/>
    </xf>
    <xf numFmtId="0" fontId="31" fillId="23" borderId="1" xfId="0" applyFont="1" applyFill="1" applyBorder="1" applyAlignment="1" applyProtection="1">
      <alignment horizontal="center" vertical="center" wrapText="1"/>
    </xf>
    <xf numFmtId="0" fontId="31" fillId="0" borderId="1" xfId="0" applyFont="1" applyBorder="1" applyAlignment="1" applyProtection="1">
      <alignment horizontal="center" vertical="center" wrapText="1"/>
    </xf>
    <xf numFmtId="164" fontId="31" fillId="0" borderId="15" xfId="0" applyNumberFormat="1" applyFont="1" applyFill="1" applyBorder="1" applyAlignment="1" applyProtection="1">
      <alignment horizontal="center" vertical="center" wrapText="1"/>
      <protection locked="0"/>
    </xf>
    <xf numFmtId="164" fontId="31" fillId="0" borderId="1" xfId="0" applyNumberFormat="1" applyFont="1" applyFill="1" applyBorder="1" applyAlignment="1" applyProtection="1">
      <alignment horizontal="center" vertical="center" wrapText="1"/>
      <protection locked="0"/>
    </xf>
    <xf numFmtId="1" fontId="31" fillId="0" borderId="1" xfId="1" applyNumberFormat="1" applyFont="1" applyFill="1" applyBorder="1" applyAlignment="1" applyProtection="1">
      <alignment horizontal="center" vertical="center" wrapText="1"/>
      <protection locked="0"/>
    </xf>
    <xf numFmtId="0" fontId="31" fillId="0" borderId="1" xfId="1" applyFont="1" applyFill="1" applyBorder="1" applyAlignment="1" applyProtection="1">
      <alignment horizontal="center" vertical="center" wrapText="1"/>
      <protection locked="0"/>
    </xf>
    <xf numFmtId="1" fontId="31" fillId="0" borderId="42" xfId="1" applyNumberFormat="1" applyFont="1" applyFill="1" applyBorder="1" applyAlignment="1" applyProtection="1">
      <alignment horizontal="center" vertical="center" wrapText="1"/>
      <protection locked="0"/>
    </xf>
    <xf numFmtId="0" fontId="31" fillId="0" borderId="3" xfId="0" applyFont="1" applyBorder="1" applyAlignment="1" applyProtection="1">
      <alignment horizontal="justify" vertical="center" wrapText="1"/>
    </xf>
    <xf numFmtId="0" fontId="31" fillId="0" borderId="15" xfId="0" applyFont="1" applyFill="1" applyBorder="1" applyAlignment="1" applyProtection="1">
      <alignment horizontal="center" vertical="center" wrapText="1"/>
      <protection locked="0"/>
    </xf>
    <xf numFmtId="0" fontId="31" fillId="0" borderId="15" xfId="0" applyFont="1" applyBorder="1" applyAlignment="1" applyProtection="1">
      <alignment horizontal="center" vertical="center" wrapText="1"/>
    </xf>
    <xf numFmtId="0" fontId="31" fillId="0" borderId="15" xfId="0" applyFont="1" applyBorder="1" applyAlignment="1" applyProtection="1">
      <alignment horizontal="left" vertical="center" wrapText="1"/>
    </xf>
    <xf numFmtId="0" fontId="31" fillId="0" borderId="1" xfId="0" applyFont="1" applyBorder="1" applyAlignment="1" applyProtection="1">
      <alignment horizontal="center" vertical="center" wrapText="1"/>
    </xf>
    <xf numFmtId="164" fontId="31" fillId="0" borderId="42" xfId="0" applyNumberFormat="1" applyFont="1" applyFill="1" applyBorder="1" applyAlignment="1" applyProtection="1">
      <alignment horizontal="center" vertical="center" wrapText="1"/>
      <protection locked="0"/>
    </xf>
    <xf numFmtId="0" fontId="31" fillId="0" borderId="1" xfId="0" applyFont="1" applyBorder="1" applyAlignment="1" applyProtection="1">
      <alignment horizontal="left" vertical="center" wrapText="1"/>
    </xf>
    <xf numFmtId="0" fontId="31" fillId="21" borderId="3" xfId="0" applyFont="1" applyFill="1" applyBorder="1" applyAlignment="1" applyProtection="1">
      <alignment horizontal="center" vertical="center" wrapText="1"/>
    </xf>
    <xf numFmtId="0" fontId="31" fillId="21" borderId="15" xfId="0" applyFont="1" applyFill="1" applyBorder="1" applyAlignment="1" applyProtection="1">
      <alignment horizontal="center" vertical="center" wrapText="1"/>
    </xf>
    <xf numFmtId="0" fontId="31" fillId="0" borderId="21" xfId="0" applyFont="1" applyFill="1" applyBorder="1" applyAlignment="1" applyProtection="1">
      <alignment horizontal="center" vertical="center" wrapText="1"/>
      <protection locked="0"/>
    </xf>
    <xf numFmtId="0" fontId="31" fillId="0" borderId="55"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38" xfId="0" applyFont="1" applyFill="1" applyBorder="1" applyAlignment="1" applyProtection="1">
      <alignment horizontal="center" vertical="center" wrapText="1"/>
      <protection locked="0"/>
    </xf>
    <xf numFmtId="0" fontId="31" fillId="0" borderId="55" xfId="0" applyFont="1" applyFill="1" applyBorder="1" applyAlignment="1" applyProtection="1">
      <alignment horizontal="left" vertical="center" wrapText="1"/>
      <protection locked="0"/>
    </xf>
    <xf numFmtId="0" fontId="31" fillId="0" borderId="55" xfId="0" applyFont="1" applyFill="1" applyBorder="1" applyAlignment="1" applyProtection="1">
      <alignment horizontal="center" vertical="center" wrapText="1"/>
      <protection locked="0"/>
    </xf>
    <xf numFmtId="0" fontId="31" fillId="13" borderId="55" xfId="0" applyFont="1" applyFill="1" applyBorder="1" applyAlignment="1" applyProtection="1">
      <alignment horizontal="center" vertical="center" wrapText="1"/>
    </xf>
    <xf numFmtId="0" fontId="31" fillId="6" borderId="55" xfId="0" applyFont="1" applyFill="1" applyBorder="1" applyAlignment="1" applyProtection="1">
      <alignment horizontal="center" vertical="center" wrapText="1"/>
    </xf>
    <xf numFmtId="0" fontId="31" fillId="0" borderId="55" xfId="0" applyFont="1" applyBorder="1" applyAlignment="1" applyProtection="1">
      <alignment horizontal="justify" vertical="center" wrapText="1"/>
    </xf>
    <xf numFmtId="0" fontId="31" fillId="0" borderId="55" xfId="0" applyFont="1" applyBorder="1" applyAlignment="1" applyProtection="1">
      <alignment horizontal="center" vertical="center" wrapText="1"/>
    </xf>
    <xf numFmtId="0" fontId="31" fillId="0" borderId="55" xfId="0" applyFont="1" applyBorder="1" applyAlignment="1" applyProtection="1">
      <alignment horizontal="center" vertical="center" wrapText="1"/>
    </xf>
    <xf numFmtId="0" fontId="31" fillId="0" borderId="55" xfId="0" applyFont="1" applyBorder="1" applyAlignment="1" applyProtection="1">
      <alignment horizontal="left" vertical="center" wrapText="1"/>
    </xf>
    <xf numFmtId="0" fontId="31" fillId="21" borderId="56" xfId="0" applyFont="1" applyFill="1" applyBorder="1" applyAlignment="1" applyProtection="1">
      <alignment horizontal="center" vertical="center" wrapText="1"/>
    </xf>
    <xf numFmtId="0" fontId="31" fillId="23" borderId="55" xfId="0" applyFont="1" applyFill="1" applyBorder="1" applyAlignment="1" applyProtection="1">
      <alignment horizontal="center" vertical="center" wrapText="1"/>
    </xf>
    <xf numFmtId="164" fontId="31" fillId="0" borderId="55" xfId="0" applyNumberFormat="1" applyFont="1" applyFill="1" applyBorder="1" applyAlignment="1" applyProtection="1">
      <alignment horizontal="center" vertical="center" wrapText="1"/>
      <protection locked="0"/>
    </xf>
    <xf numFmtId="164" fontId="31" fillId="0" borderId="43" xfId="0" applyNumberFormat="1" applyFont="1" applyFill="1" applyBorder="1" applyAlignment="1" applyProtection="1">
      <alignment horizontal="center" vertical="center" wrapText="1"/>
      <protection locked="0"/>
    </xf>
    <xf numFmtId="164" fontId="31" fillId="0" borderId="41" xfId="0" applyNumberFormat="1" applyFont="1" applyFill="1" applyBorder="1" applyAlignment="1" applyProtection="1">
      <alignment horizontal="center" vertical="center" wrapText="1"/>
      <protection locked="0"/>
    </xf>
    <xf numFmtId="0" fontId="31" fillId="6" borderId="6" xfId="0" applyFont="1" applyFill="1" applyBorder="1" applyAlignment="1" applyProtection="1">
      <alignment horizontal="center" vertical="center" wrapText="1"/>
    </xf>
  </cellXfs>
  <cellStyles count="3">
    <cellStyle name="Millares" xfId="2" builtinId="3"/>
    <cellStyle name="Normal" xfId="0" builtinId="0"/>
    <cellStyle name="Normal 2" xfId="1"/>
  </cellStyles>
  <dxfs count="34">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C000"/>
        </patternFill>
      </fill>
    </dxf>
    <dxf>
      <fill>
        <patternFill>
          <bgColor rgb="FF92D050"/>
        </patternFill>
      </fill>
    </dxf>
    <dxf>
      <fill>
        <patternFill>
          <bgColor rgb="FFFFFF00"/>
        </patternFill>
      </fill>
    </dxf>
    <dxf>
      <fill>
        <patternFill>
          <bgColor rgb="FFFF0000"/>
        </patternFill>
      </fill>
    </dxf>
  </dxfs>
  <tableStyles count="0" defaultTableStyle="TableStyleMedium9" defaultPivotStyle="PivotStyleLight16"/>
  <colors>
    <mruColors>
      <color rgb="FF88A945"/>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zoomScaleNormal="100" workbookViewId="0">
      <selection activeCell="E16" sqref="E16"/>
    </sheetView>
  </sheetViews>
  <sheetFormatPr baseColWidth="10" defaultRowHeight="12.75" x14ac:dyDescent="0.2"/>
  <cols>
    <col min="1" max="1" width="25.85546875" customWidth="1"/>
    <col min="2" max="2" width="30.28515625" bestFit="1" customWidth="1"/>
    <col min="3" max="3" width="27.42578125" customWidth="1"/>
    <col min="4" max="4" width="20.7109375" customWidth="1"/>
    <col min="5" max="5" width="35.28515625" customWidth="1"/>
    <col min="6" max="6" width="20.7109375" customWidth="1"/>
    <col min="7" max="7" width="73.140625" customWidth="1"/>
    <col min="8" max="8" width="20.85546875" customWidth="1"/>
    <col min="9" max="9" width="20.7109375" customWidth="1"/>
    <col min="10" max="10" width="24.7109375" customWidth="1"/>
    <col min="11" max="11" width="20.7109375" customWidth="1"/>
    <col min="13" max="13" width="17.7109375" customWidth="1"/>
    <col min="14" max="14" width="20.85546875" customWidth="1"/>
    <col min="15" max="17" width="20.7109375" customWidth="1"/>
  </cols>
  <sheetData>
    <row r="1" spans="2:7" ht="13.5" thickBot="1" x14ac:dyDescent="0.25"/>
    <row r="2" spans="2:7" ht="18.75" thickBot="1" x14ac:dyDescent="0.25">
      <c r="B2" s="64" t="s">
        <v>150</v>
      </c>
      <c r="C2" s="65"/>
      <c r="D2" s="65"/>
      <c r="E2" s="65"/>
      <c r="F2" s="66"/>
    </row>
    <row r="5" spans="2:7" x14ac:dyDescent="0.2">
      <c r="B5" s="69" t="s">
        <v>9</v>
      </c>
      <c r="C5" s="70"/>
      <c r="D5" s="70"/>
      <c r="E5" s="70"/>
      <c r="F5" s="70"/>
      <c r="G5" s="71"/>
    </row>
    <row r="6" spans="2:7" x14ac:dyDescent="0.2">
      <c r="B6" s="72"/>
      <c r="C6" s="73"/>
      <c r="D6" s="73"/>
      <c r="E6" s="73"/>
      <c r="F6" s="73"/>
      <c r="G6" s="74"/>
    </row>
    <row r="7" spans="2:7" x14ac:dyDescent="0.2">
      <c r="B7" s="75"/>
      <c r="C7" s="76"/>
      <c r="D7" s="76"/>
      <c r="E7" s="76"/>
      <c r="F7" s="76"/>
      <c r="G7" s="77"/>
    </row>
    <row r="8" spans="2:7" ht="15.75" x14ac:dyDescent="0.2">
      <c r="B8" s="78"/>
      <c r="C8" s="78"/>
      <c r="D8" s="78"/>
      <c r="E8" s="78"/>
      <c r="F8" s="78"/>
      <c r="G8" s="78"/>
    </row>
    <row r="9" spans="2:7" ht="15.75" x14ac:dyDescent="0.2">
      <c r="B9" s="79" t="s">
        <v>10</v>
      </c>
      <c r="C9" s="79" t="s">
        <v>4</v>
      </c>
      <c r="D9" s="79"/>
      <c r="E9" s="79"/>
      <c r="F9" s="79"/>
      <c r="G9" s="79"/>
    </row>
    <row r="10" spans="2:7" ht="16.5" x14ac:dyDescent="0.2">
      <c r="B10" s="79"/>
      <c r="C10" s="3" t="s">
        <v>5</v>
      </c>
      <c r="D10" s="4" t="s">
        <v>6</v>
      </c>
      <c r="E10" s="4" t="s">
        <v>7</v>
      </c>
      <c r="F10" s="4" t="s">
        <v>8</v>
      </c>
      <c r="G10" s="5" t="s">
        <v>11</v>
      </c>
    </row>
    <row r="11" spans="2:7" ht="25.5" x14ac:dyDescent="0.2">
      <c r="B11" s="4" t="s">
        <v>99</v>
      </c>
      <c r="C11" s="16" t="s">
        <v>15</v>
      </c>
      <c r="D11" s="16" t="s">
        <v>15</v>
      </c>
      <c r="E11" s="15" t="s">
        <v>14</v>
      </c>
      <c r="F11" s="12" t="s">
        <v>12</v>
      </c>
      <c r="G11" s="12" t="s">
        <v>12</v>
      </c>
    </row>
    <row r="12" spans="2:7" ht="25.5" x14ac:dyDescent="0.2">
      <c r="B12" s="4" t="s">
        <v>100</v>
      </c>
      <c r="C12" s="16" t="s">
        <v>15</v>
      </c>
      <c r="D12" s="16" t="s">
        <v>15</v>
      </c>
      <c r="E12" s="15" t="s">
        <v>14</v>
      </c>
      <c r="F12" s="12" t="s">
        <v>12</v>
      </c>
      <c r="G12" s="6" t="s">
        <v>13</v>
      </c>
    </row>
    <row r="13" spans="2:7" ht="25.5" x14ac:dyDescent="0.2">
      <c r="B13" s="4" t="s">
        <v>50</v>
      </c>
      <c r="C13" s="16" t="s">
        <v>15</v>
      </c>
      <c r="D13" s="8" t="s">
        <v>14</v>
      </c>
      <c r="E13" s="13" t="s">
        <v>12</v>
      </c>
      <c r="F13" s="7" t="s">
        <v>13</v>
      </c>
      <c r="G13" s="6" t="s">
        <v>13</v>
      </c>
    </row>
    <row r="14" spans="2:7" ht="25.5" x14ac:dyDescent="0.2">
      <c r="B14" s="4" t="s">
        <v>51</v>
      </c>
      <c r="C14" s="15" t="s">
        <v>14</v>
      </c>
      <c r="D14" s="13" t="s">
        <v>12</v>
      </c>
      <c r="E14" s="13" t="s">
        <v>12</v>
      </c>
      <c r="F14" s="7" t="s">
        <v>13</v>
      </c>
      <c r="G14" s="6" t="s">
        <v>13</v>
      </c>
    </row>
    <row r="15" spans="2:7" ht="25.5" x14ac:dyDescent="0.2">
      <c r="B15" s="4" t="s">
        <v>101</v>
      </c>
      <c r="C15" s="12" t="s">
        <v>12</v>
      </c>
      <c r="D15" s="13" t="s">
        <v>12</v>
      </c>
      <c r="E15" s="14" t="s">
        <v>13</v>
      </c>
      <c r="F15" s="14" t="s">
        <v>13</v>
      </c>
      <c r="G15" s="6" t="s">
        <v>13</v>
      </c>
    </row>
    <row r="16" spans="2:7" x14ac:dyDescent="0.2">
      <c r="B16" s="1"/>
      <c r="C16" s="1"/>
      <c r="D16" s="1"/>
      <c r="E16" s="1"/>
      <c r="F16" s="1"/>
      <c r="G16" s="1"/>
    </row>
    <row r="17" spans="2:7" x14ac:dyDescent="0.2">
      <c r="B17" s="1"/>
      <c r="C17" s="1"/>
      <c r="D17" s="1"/>
      <c r="E17" s="1"/>
      <c r="F17" s="1"/>
      <c r="G17" s="1"/>
    </row>
    <row r="18" spans="2:7" ht="18" x14ac:dyDescent="0.25">
      <c r="B18" s="1" t="s">
        <v>115</v>
      </c>
      <c r="C18" s="63" t="s">
        <v>52</v>
      </c>
      <c r="D18" s="63"/>
      <c r="E18" s="63"/>
      <c r="F18" s="63"/>
      <c r="G18" s="1"/>
    </row>
    <row r="19" spans="2:7" ht="18" x14ac:dyDescent="0.25">
      <c r="B19" s="1" t="s">
        <v>116</v>
      </c>
      <c r="C19" s="63" t="s">
        <v>53</v>
      </c>
      <c r="D19" s="63"/>
      <c r="E19" s="63"/>
      <c r="F19" s="63"/>
      <c r="G19" s="1"/>
    </row>
    <row r="20" spans="2:7" ht="18" x14ac:dyDescent="0.25">
      <c r="B20" s="1" t="s">
        <v>117</v>
      </c>
      <c r="C20" s="63" t="s">
        <v>54</v>
      </c>
      <c r="D20" s="63"/>
      <c r="E20" s="63"/>
      <c r="F20" s="63"/>
      <c r="G20" s="1"/>
    </row>
    <row r="21" spans="2:7" ht="18" x14ac:dyDescent="0.25">
      <c r="B21" s="1" t="s">
        <v>118</v>
      </c>
      <c r="C21" s="63" t="s">
        <v>55</v>
      </c>
      <c r="D21" s="63"/>
      <c r="E21" s="63"/>
      <c r="F21" s="63"/>
      <c r="G21" s="1"/>
    </row>
    <row r="22" spans="2:7" ht="15.75" x14ac:dyDescent="0.25">
      <c r="B22" s="1"/>
      <c r="C22" s="9"/>
      <c r="D22" s="1"/>
      <c r="E22" s="1"/>
      <c r="F22" s="1"/>
      <c r="G22" s="1"/>
    </row>
    <row r="23" spans="2:7" x14ac:dyDescent="0.2">
      <c r="B23" s="1"/>
      <c r="C23" s="1"/>
      <c r="D23" s="1"/>
      <c r="E23" s="1"/>
      <c r="F23" s="1"/>
      <c r="G23" s="1"/>
    </row>
    <row r="24" spans="2:7" x14ac:dyDescent="0.2">
      <c r="B24" s="1">
        <v>11</v>
      </c>
      <c r="C24" s="1" t="s">
        <v>115</v>
      </c>
      <c r="D24" s="1"/>
      <c r="E24" s="1"/>
      <c r="F24" s="1"/>
      <c r="G24" s="1"/>
    </row>
    <row r="25" spans="2:7" x14ac:dyDescent="0.2">
      <c r="B25" s="1">
        <v>12</v>
      </c>
      <c r="C25" s="1" t="s">
        <v>115</v>
      </c>
      <c r="D25" s="1"/>
      <c r="E25" s="1"/>
      <c r="F25" s="1"/>
      <c r="G25" s="1"/>
    </row>
    <row r="26" spans="2:7" x14ac:dyDescent="0.2">
      <c r="B26" s="1">
        <v>13</v>
      </c>
      <c r="C26" s="1" t="s">
        <v>116</v>
      </c>
      <c r="D26" s="1"/>
      <c r="E26" s="1"/>
      <c r="F26" s="1"/>
      <c r="G26" s="1"/>
    </row>
    <row r="27" spans="2:7" x14ac:dyDescent="0.2">
      <c r="B27" s="1">
        <v>14</v>
      </c>
      <c r="C27" s="1" t="s">
        <v>117</v>
      </c>
      <c r="D27" s="1"/>
      <c r="E27" s="1"/>
      <c r="F27" s="1"/>
      <c r="G27" s="1"/>
    </row>
    <row r="28" spans="2:7" x14ac:dyDescent="0.2">
      <c r="B28" s="1">
        <v>15</v>
      </c>
      <c r="C28" s="1" t="s">
        <v>117</v>
      </c>
      <c r="D28" s="1"/>
      <c r="E28" s="1"/>
      <c r="F28" s="1"/>
      <c r="G28" s="1"/>
    </row>
    <row r="29" spans="2:7" x14ac:dyDescent="0.2">
      <c r="B29" s="1">
        <v>21</v>
      </c>
      <c r="C29" s="1" t="s">
        <v>115</v>
      </c>
      <c r="D29" s="1"/>
      <c r="E29" s="1"/>
      <c r="F29" s="1"/>
      <c r="G29" s="1"/>
    </row>
    <row r="30" spans="2:7" x14ac:dyDescent="0.2">
      <c r="B30" s="1">
        <v>22</v>
      </c>
      <c r="C30" s="1" t="s">
        <v>115</v>
      </c>
      <c r="D30" s="1"/>
      <c r="E30" s="1"/>
      <c r="F30" s="1"/>
      <c r="G30" s="1"/>
    </row>
    <row r="31" spans="2:7" x14ac:dyDescent="0.2">
      <c r="B31" s="1">
        <v>23</v>
      </c>
      <c r="C31" s="1" t="s">
        <v>116</v>
      </c>
      <c r="D31" s="1"/>
      <c r="E31" s="1"/>
      <c r="F31" s="1"/>
      <c r="G31" s="1"/>
    </row>
    <row r="32" spans="2:7" x14ac:dyDescent="0.2">
      <c r="B32" s="1">
        <v>24</v>
      </c>
      <c r="C32" s="1" t="s">
        <v>117</v>
      </c>
      <c r="D32" s="1"/>
      <c r="E32" s="1"/>
      <c r="F32" s="1"/>
      <c r="G32" s="1"/>
    </row>
    <row r="33" spans="2:7" x14ac:dyDescent="0.2">
      <c r="B33" s="1">
        <v>25</v>
      </c>
      <c r="C33" s="1" t="s">
        <v>118</v>
      </c>
      <c r="D33" s="1"/>
      <c r="E33" s="1"/>
      <c r="F33" s="1"/>
      <c r="G33" s="1"/>
    </row>
    <row r="34" spans="2:7" x14ac:dyDescent="0.2">
      <c r="B34" s="1">
        <v>31</v>
      </c>
      <c r="C34" s="1" t="s">
        <v>115</v>
      </c>
      <c r="D34" s="1"/>
      <c r="E34" s="1"/>
      <c r="F34" s="1"/>
      <c r="G34" s="1"/>
    </row>
    <row r="35" spans="2:7" x14ac:dyDescent="0.2">
      <c r="B35" s="1">
        <v>32</v>
      </c>
      <c r="C35" s="1" t="s">
        <v>116</v>
      </c>
      <c r="D35" s="1"/>
      <c r="E35" s="1"/>
      <c r="F35" s="1"/>
      <c r="G35" s="1"/>
    </row>
    <row r="36" spans="2:7" x14ac:dyDescent="0.2">
      <c r="B36" s="1">
        <v>33</v>
      </c>
      <c r="C36" s="1" t="s">
        <v>117</v>
      </c>
      <c r="D36" s="1"/>
      <c r="E36" s="1"/>
      <c r="F36" s="1"/>
      <c r="G36" s="1"/>
    </row>
    <row r="37" spans="2:7" x14ac:dyDescent="0.2">
      <c r="B37" s="1">
        <v>34</v>
      </c>
      <c r="C37" s="1" t="s">
        <v>118</v>
      </c>
      <c r="D37" s="1"/>
      <c r="E37" s="1"/>
      <c r="F37" s="1"/>
      <c r="G37" s="1"/>
    </row>
    <row r="38" spans="2:7" x14ac:dyDescent="0.2">
      <c r="B38" s="1">
        <v>35</v>
      </c>
      <c r="C38" s="1" t="s">
        <v>118</v>
      </c>
      <c r="D38" s="1"/>
      <c r="E38" s="1"/>
      <c r="F38" s="1"/>
      <c r="G38" s="1"/>
    </row>
    <row r="39" spans="2:7" x14ac:dyDescent="0.2">
      <c r="B39" s="1">
        <v>41</v>
      </c>
      <c r="C39" s="1" t="s">
        <v>116</v>
      </c>
      <c r="D39" s="1"/>
      <c r="E39" s="1"/>
      <c r="F39" s="1"/>
      <c r="G39" s="1"/>
    </row>
    <row r="40" spans="2:7" x14ac:dyDescent="0.2">
      <c r="B40" s="1">
        <v>42</v>
      </c>
      <c r="C40" s="1" t="s">
        <v>117</v>
      </c>
      <c r="D40" s="1"/>
      <c r="E40" s="1"/>
      <c r="F40" s="1"/>
      <c r="G40" s="1"/>
    </row>
    <row r="41" spans="2:7" x14ac:dyDescent="0.2">
      <c r="B41" s="1">
        <v>43</v>
      </c>
      <c r="C41" s="1" t="s">
        <v>117</v>
      </c>
      <c r="D41" s="1"/>
      <c r="E41" s="1"/>
      <c r="F41" s="1"/>
      <c r="G41" s="1"/>
    </row>
    <row r="42" spans="2:7" x14ac:dyDescent="0.2">
      <c r="B42" s="1">
        <v>44</v>
      </c>
      <c r="C42" s="1" t="s">
        <v>118</v>
      </c>
      <c r="D42" s="1"/>
      <c r="E42" s="1"/>
      <c r="F42" s="1"/>
      <c r="G42" s="1"/>
    </row>
    <row r="43" spans="2:7" x14ac:dyDescent="0.2">
      <c r="B43" s="1">
        <v>45</v>
      </c>
      <c r="C43" s="1" t="s">
        <v>118</v>
      </c>
      <c r="D43" s="1"/>
      <c r="E43" s="1"/>
      <c r="F43" s="1"/>
      <c r="G43" s="1"/>
    </row>
    <row r="44" spans="2:7" x14ac:dyDescent="0.2">
      <c r="B44" s="1">
        <v>51</v>
      </c>
      <c r="C44" s="1" t="s">
        <v>117</v>
      </c>
      <c r="D44" s="1"/>
      <c r="E44" s="1"/>
      <c r="F44" s="1"/>
      <c r="G44" s="1"/>
    </row>
    <row r="45" spans="2:7" x14ac:dyDescent="0.2">
      <c r="B45" s="1">
        <v>52</v>
      </c>
      <c r="C45" s="1" t="s">
        <v>117</v>
      </c>
      <c r="D45" s="1"/>
      <c r="E45" s="1"/>
      <c r="F45" s="1"/>
      <c r="G45" s="1"/>
    </row>
    <row r="46" spans="2:7" x14ac:dyDescent="0.2">
      <c r="B46" s="1">
        <v>53</v>
      </c>
      <c r="C46" s="1" t="s">
        <v>118</v>
      </c>
      <c r="D46" s="1"/>
      <c r="E46" s="1"/>
      <c r="F46" s="1"/>
      <c r="G46" s="1"/>
    </row>
    <row r="47" spans="2:7" x14ac:dyDescent="0.2">
      <c r="B47" s="1">
        <v>54</v>
      </c>
      <c r="C47" s="1" t="s">
        <v>118</v>
      </c>
      <c r="D47" s="1"/>
      <c r="E47" s="1"/>
      <c r="F47" s="1"/>
      <c r="G47" s="1"/>
    </row>
    <row r="48" spans="2:7" x14ac:dyDescent="0.2">
      <c r="B48" s="1">
        <v>55</v>
      </c>
      <c r="C48" s="1" t="s">
        <v>118</v>
      </c>
      <c r="D48" s="1"/>
      <c r="E48" s="1"/>
      <c r="F48" s="1"/>
      <c r="G48" s="1"/>
    </row>
    <row r="49" spans="1:10" x14ac:dyDescent="0.2">
      <c r="B49" s="1"/>
      <c r="C49" s="1"/>
      <c r="D49" s="1"/>
      <c r="E49" s="1"/>
      <c r="F49" s="1"/>
      <c r="G49" s="1"/>
    </row>
    <row r="50" spans="1:10" x14ac:dyDescent="0.2">
      <c r="B50" s="1"/>
      <c r="C50" s="1"/>
      <c r="D50" s="1"/>
      <c r="E50" s="1"/>
      <c r="F50" s="1"/>
      <c r="G50" s="1"/>
    </row>
    <row r="51" spans="1:10" ht="15.75" x14ac:dyDescent="0.25">
      <c r="A51" s="22" t="s">
        <v>104</v>
      </c>
      <c r="B51" s="1"/>
      <c r="C51" s="1"/>
      <c r="D51" s="1"/>
      <c r="E51" s="1"/>
      <c r="F51" s="94" t="s">
        <v>226</v>
      </c>
      <c r="G51" s="94"/>
      <c r="H51" s="94"/>
      <c r="I51" s="94"/>
      <c r="J51" s="94"/>
    </row>
    <row r="52" spans="1:10" ht="46.5" customHeight="1" x14ac:dyDescent="0.2">
      <c r="A52" s="11" t="s">
        <v>166</v>
      </c>
      <c r="D52" s="1"/>
      <c r="E52" s="1"/>
      <c r="F52" s="42" t="s">
        <v>166</v>
      </c>
      <c r="G52" s="95" t="s">
        <v>171</v>
      </c>
      <c r="H52" s="95"/>
      <c r="I52" s="95"/>
      <c r="J52" s="95"/>
    </row>
    <row r="53" spans="1:10" ht="26.25" customHeight="1" x14ac:dyDescent="0.2">
      <c r="A53" s="11" t="s">
        <v>167</v>
      </c>
      <c r="D53" s="1"/>
      <c r="E53" s="1"/>
      <c r="F53" s="42" t="s">
        <v>167</v>
      </c>
      <c r="G53" s="95" t="s">
        <v>172</v>
      </c>
      <c r="H53" s="95"/>
      <c r="I53" s="95"/>
      <c r="J53" s="95"/>
    </row>
    <row r="54" spans="1:10" ht="48.75" customHeight="1" x14ac:dyDescent="0.2">
      <c r="A54" s="11" t="s">
        <v>107</v>
      </c>
      <c r="D54" s="1"/>
      <c r="E54" s="1"/>
      <c r="F54" s="42" t="s">
        <v>107</v>
      </c>
      <c r="G54" s="82" t="s">
        <v>173</v>
      </c>
      <c r="H54" s="83"/>
      <c r="I54" s="83"/>
      <c r="J54" s="84"/>
    </row>
    <row r="55" spans="1:10" ht="51.75" customHeight="1" x14ac:dyDescent="0.2">
      <c r="A55" s="11" t="s">
        <v>168</v>
      </c>
      <c r="D55" s="1"/>
      <c r="E55" s="1"/>
      <c r="F55" s="42" t="s">
        <v>168</v>
      </c>
      <c r="G55" s="82" t="s">
        <v>174</v>
      </c>
      <c r="H55" s="83"/>
      <c r="I55" s="83"/>
      <c r="J55" s="84"/>
    </row>
    <row r="56" spans="1:10" ht="41.25" customHeight="1" x14ac:dyDescent="0.2">
      <c r="A56" s="11" t="s">
        <v>169</v>
      </c>
      <c r="D56" s="1"/>
      <c r="E56" s="1"/>
      <c r="F56" s="42" t="s">
        <v>169</v>
      </c>
      <c r="G56" s="82" t="s">
        <v>175</v>
      </c>
      <c r="H56" s="83"/>
      <c r="I56" s="83"/>
      <c r="J56" s="84"/>
    </row>
    <row r="57" spans="1:10" ht="23.25" customHeight="1" x14ac:dyDescent="0.2">
      <c r="A57" s="11" t="s">
        <v>170</v>
      </c>
      <c r="D57" s="1"/>
      <c r="E57" s="1"/>
      <c r="F57" s="42" t="s">
        <v>170</v>
      </c>
      <c r="G57" s="82" t="s">
        <v>225</v>
      </c>
      <c r="H57" s="83"/>
      <c r="I57" s="83"/>
      <c r="J57" s="84"/>
    </row>
    <row r="58" spans="1:10" x14ac:dyDescent="0.2">
      <c r="D58" s="1"/>
      <c r="E58" s="1"/>
      <c r="G58" s="1"/>
    </row>
    <row r="59" spans="1:10" x14ac:dyDescent="0.2">
      <c r="D59" s="1"/>
      <c r="E59" s="1"/>
      <c r="G59" s="1"/>
    </row>
    <row r="60" spans="1:10" x14ac:dyDescent="0.2">
      <c r="D60" s="1"/>
      <c r="E60" s="1"/>
      <c r="G60" s="1"/>
    </row>
    <row r="64" spans="1:10" x14ac:dyDescent="0.2">
      <c r="A64" s="22" t="s">
        <v>104</v>
      </c>
      <c r="C64" s="80" t="s">
        <v>103</v>
      </c>
      <c r="D64" s="81"/>
    </row>
    <row r="65" spans="1:9" ht="25.5" x14ac:dyDescent="0.2">
      <c r="A65" s="31" t="s">
        <v>109</v>
      </c>
      <c r="C65" s="67" t="s">
        <v>111</v>
      </c>
      <c r="D65" s="68"/>
    </row>
    <row r="66" spans="1:9" x14ac:dyDescent="0.2">
      <c r="A66" s="31" t="s">
        <v>105</v>
      </c>
      <c r="C66" s="67" t="s">
        <v>112</v>
      </c>
      <c r="D66" s="68"/>
    </row>
    <row r="67" spans="1:9" x14ac:dyDescent="0.2">
      <c r="A67" s="31" t="s">
        <v>106</v>
      </c>
      <c r="C67" s="67" t="s">
        <v>113</v>
      </c>
      <c r="D67" s="68"/>
    </row>
    <row r="68" spans="1:9" x14ac:dyDescent="0.2">
      <c r="A68" s="31" t="s">
        <v>107</v>
      </c>
      <c r="C68" s="67" t="s">
        <v>114</v>
      </c>
      <c r="D68" s="68"/>
    </row>
    <row r="71" spans="1:9" ht="13.5" thickBot="1" x14ac:dyDescent="0.25"/>
    <row r="72" spans="1:9" ht="18.75" thickBot="1" x14ac:dyDescent="0.25">
      <c r="A72" s="64" t="s">
        <v>151</v>
      </c>
      <c r="B72" s="65"/>
      <c r="C72" s="65"/>
      <c r="D72" s="65"/>
      <c r="E72" s="65"/>
      <c r="F72" s="65"/>
      <c r="G72" s="65"/>
      <c r="H72" s="65"/>
      <c r="I72" s="66"/>
    </row>
    <row r="73" spans="1:9" s="36" customFormat="1" ht="18" x14ac:dyDescent="0.2">
      <c r="A73" s="35"/>
      <c r="B73" s="35"/>
      <c r="C73" s="35"/>
      <c r="D73" s="35"/>
      <c r="E73" s="35"/>
      <c r="F73" s="35"/>
      <c r="G73" s="35"/>
      <c r="H73" s="35"/>
      <c r="I73" s="35"/>
    </row>
    <row r="74" spans="1:9" x14ac:dyDescent="0.2">
      <c r="A74" s="22" t="s">
        <v>104</v>
      </c>
    </row>
    <row r="75" spans="1:9" x14ac:dyDescent="0.2">
      <c r="A75" s="37" t="s">
        <v>157</v>
      </c>
    </row>
    <row r="76" spans="1:9" x14ac:dyDescent="0.2">
      <c r="A76" s="37" t="s">
        <v>158</v>
      </c>
    </row>
    <row r="80" spans="1:9" ht="12.75" customHeight="1" x14ac:dyDescent="0.2">
      <c r="A80" s="100" t="s">
        <v>110</v>
      </c>
      <c r="B80" s="100"/>
      <c r="C80" s="100"/>
    </row>
    <row r="81" spans="1:5" ht="36" customHeight="1" thickBot="1" x14ac:dyDescent="0.25">
      <c r="A81" s="96" t="s">
        <v>92</v>
      </c>
      <c r="B81" s="101" t="s">
        <v>91</v>
      </c>
      <c r="C81" s="102"/>
    </row>
    <row r="82" spans="1:5" ht="30" customHeight="1" x14ac:dyDescent="0.2">
      <c r="A82" s="97"/>
      <c r="B82" s="98" t="s">
        <v>156</v>
      </c>
      <c r="C82" s="99"/>
    </row>
    <row r="83" spans="1:5" ht="18" x14ac:dyDescent="0.2">
      <c r="A83" s="97"/>
      <c r="B83" s="33" t="s">
        <v>93</v>
      </c>
      <c r="C83" s="34" t="s">
        <v>94</v>
      </c>
    </row>
    <row r="84" spans="1:5" ht="19.5" customHeight="1" x14ac:dyDescent="0.2">
      <c r="A84" s="32" t="s">
        <v>95</v>
      </c>
      <c r="B84" s="38">
        <v>0</v>
      </c>
      <c r="C84" s="39">
        <v>0</v>
      </c>
    </row>
    <row r="85" spans="1:5" ht="14.25" customHeight="1" x14ac:dyDescent="0.2">
      <c r="A85" s="32" t="s">
        <v>96</v>
      </c>
      <c r="B85" s="38">
        <v>1</v>
      </c>
      <c r="C85" s="39">
        <v>1</v>
      </c>
    </row>
    <row r="86" spans="1:5" ht="23.25" customHeight="1" thickBot="1" x14ac:dyDescent="0.25">
      <c r="A86" s="32" t="s">
        <v>97</v>
      </c>
      <c r="B86" s="40">
        <v>2</v>
      </c>
      <c r="C86" s="41">
        <v>2</v>
      </c>
    </row>
    <row r="91" spans="1:5" x14ac:dyDescent="0.2">
      <c r="A91" s="93" t="s">
        <v>228</v>
      </c>
      <c r="B91" s="93"/>
      <c r="C91" s="93"/>
      <c r="D91" s="93"/>
      <c r="E91" s="93"/>
    </row>
    <row r="92" spans="1:5" ht="25.5" x14ac:dyDescent="0.2">
      <c r="A92" s="24" t="s">
        <v>120</v>
      </c>
      <c r="B92" s="23" t="s">
        <v>26</v>
      </c>
      <c r="C92" s="23" t="s">
        <v>32</v>
      </c>
      <c r="D92" s="22" t="s">
        <v>38</v>
      </c>
      <c r="E92" s="22" t="s">
        <v>44</v>
      </c>
    </row>
    <row r="93" spans="1:5" x14ac:dyDescent="0.2">
      <c r="A93" s="23">
        <v>1</v>
      </c>
      <c r="B93" s="18" t="s">
        <v>27</v>
      </c>
      <c r="C93" s="18" t="s">
        <v>33</v>
      </c>
      <c r="D93" s="18" t="s">
        <v>39</v>
      </c>
      <c r="E93" s="18" t="s">
        <v>45</v>
      </c>
    </row>
    <row r="94" spans="1:5" x14ac:dyDescent="0.2">
      <c r="A94" s="17">
        <v>2</v>
      </c>
      <c r="B94" s="18" t="s">
        <v>28</v>
      </c>
      <c r="C94" s="18" t="s">
        <v>34</v>
      </c>
      <c r="D94" s="18" t="s">
        <v>40</v>
      </c>
      <c r="E94" s="18" t="s">
        <v>46</v>
      </c>
    </row>
    <row r="95" spans="1:5" x14ac:dyDescent="0.2">
      <c r="A95" s="21">
        <v>3</v>
      </c>
      <c r="B95" s="20" t="s">
        <v>29</v>
      </c>
      <c r="C95" s="20" t="s">
        <v>35</v>
      </c>
      <c r="D95" s="20" t="s">
        <v>41</v>
      </c>
      <c r="E95" s="19" t="s">
        <v>49</v>
      </c>
    </row>
    <row r="96" spans="1:5" x14ac:dyDescent="0.2">
      <c r="A96" s="17">
        <v>4</v>
      </c>
      <c r="B96" s="18" t="s">
        <v>30</v>
      </c>
      <c r="C96" s="18" t="s">
        <v>36</v>
      </c>
      <c r="D96" s="18" t="s">
        <v>42</v>
      </c>
      <c r="E96" s="18" t="s">
        <v>47</v>
      </c>
    </row>
    <row r="97" spans="1:5" x14ac:dyDescent="0.2">
      <c r="A97" s="17">
        <v>5</v>
      </c>
      <c r="B97" s="18" t="s">
        <v>31</v>
      </c>
      <c r="C97" s="18" t="s">
        <v>37</v>
      </c>
      <c r="D97" s="18" t="s">
        <v>43</v>
      </c>
      <c r="E97" s="18" t="s">
        <v>48</v>
      </c>
    </row>
    <row r="103" spans="1:5" ht="38.25" x14ac:dyDescent="0.2">
      <c r="A103" s="23" t="s">
        <v>26</v>
      </c>
      <c r="B103" s="23" t="s">
        <v>32</v>
      </c>
      <c r="C103" s="22" t="s">
        <v>38</v>
      </c>
      <c r="D103" s="22" t="s">
        <v>44</v>
      </c>
    </row>
    <row r="104" spans="1:5" ht="204" x14ac:dyDescent="0.2">
      <c r="A104" s="51" t="s">
        <v>236</v>
      </c>
      <c r="B104" s="52" t="s">
        <v>237</v>
      </c>
      <c r="C104" s="52" t="s">
        <v>238</v>
      </c>
      <c r="D104" s="52" t="s">
        <v>239</v>
      </c>
    </row>
    <row r="108" spans="1:5" x14ac:dyDescent="0.2">
      <c r="A108" s="86" t="s">
        <v>235</v>
      </c>
      <c r="B108" s="87"/>
    </row>
    <row r="109" spans="1:5" x14ac:dyDescent="0.2">
      <c r="A109" s="88" t="s">
        <v>64</v>
      </c>
      <c r="B109" s="10" t="s">
        <v>56</v>
      </c>
    </row>
    <row r="110" spans="1:5" ht="25.5" x14ac:dyDescent="0.2">
      <c r="A110" s="89"/>
      <c r="B110" s="10" t="s">
        <v>57</v>
      </c>
    </row>
    <row r="111" spans="1:5" x14ac:dyDescent="0.2">
      <c r="A111" s="89"/>
      <c r="B111" s="10" t="s">
        <v>58</v>
      </c>
    </row>
    <row r="112" spans="1:5" x14ac:dyDescent="0.2">
      <c r="A112" s="89"/>
      <c r="B112" s="10" t="s">
        <v>59</v>
      </c>
    </row>
    <row r="113" spans="1:2" x14ac:dyDescent="0.2">
      <c r="A113" s="89"/>
      <c r="B113" s="10" t="s">
        <v>60</v>
      </c>
    </row>
    <row r="114" spans="1:2" x14ac:dyDescent="0.2">
      <c r="A114" s="89"/>
      <c r="B114" s="10" t="s">
        <v>61</v>
      </c>
    </row>
    <row r="115" spans="1:2" x14ac:dyDescent="0.2">
      <c r="A115" s="89"/>
      <c r="B115" s="10" t="s">
        <v>62</v>
      </c>
    </row>
    <row r="116" spans="1:2" x14ac:dyDescent="0.2">
      <c r="A116" s="90"/>
      <c r="B116" s="10" t="s">
        <v>63</v>
      </c>
    </row>
    <row r="117" spans="1:2" x14ac:dyDescent="0.2">
      <c r="A117" s="88" t="s">
        <v>65</v>
      </c>
      <c r="B117" s="11" t="s">
        <v>66</v>
      </c>
    </row>
    <row r="118" spans="1:2" x14ac:dyDescent="0.2">
      <c r="A118" s="89"/>
      <c r="B118" s="11" t="s">
        <v>67</v>
      </c>
    </row>
    <row r="119" spans="1:2" x14ac:dyDescent="0.2">
      <c r="A119" s="89"/>
      <c r="B119" s="11" t="s">
        <v>68</v>
      </c>
    </row>
    <row r="120" spans="1:2" x14ac:dyDescent="0.2">
      <c r="A120" s="89"/>
      <c r="B120" s="11" t="s">
        <v>69</v>
      </c>
    </row>
    <row r="121" spans="1:2" x14ac:dyDescent="0.2">
      <c r="A121" s="89"/>
      <c r="B121" s="11" t="s">
        <v>70</v>
      </c>
    </row>
    <row r="122" spans="1:2" x14ac:dyDescent="0.2">
      <c r="A122" s="89"/>
      <c r="B122" s="11" t="s">
        <v>71</v>
      </c>
    </row>
    <row r="123" spans="1:2" x14ac:dyDescent="0.2">
      <c r="A123" s="89"/>
      <c r="B123" s="11" t="s">
        <v>72</v>
      </c>
    </row>
    <row r="124" spans="1:2" x14ac:dyDescent="0.2">
      <c r="A124" s="89"/>
      <c r="B124" s="11" t="s">
        <v>73</v>
      </c>
    </row>
    <row r="125" spans="1:2" x14ac:dyDescent="0.2">
      <c r="A125" s="89"/>
      <c r="B125" s="11" t="s">
        <v>74</v>
      </c>
    </row>
    <row r="126" spans="1:2" x14ac:dyDescent="0.2">
      <c r="A126" s="89"/>
      <c r="B126" s="11" t="s">
        <v>75</v>
      </c>
    </row>
    <row r="127" spans="1:2" x14ac:dyDescent="0.2">
      <c r="A127" s="89"/>
      <c r="B127" s="11" t="s">
        <v>76</v>
      </c>
    </row>
    <row r="128" spans="1:2" x14ac:dyDescent="0.2">
      <c r="A128" s="89"/>
      <c r="B128" s="11" t="s">
        <v>77</v>
      </c>
    </row>
    <row r="129" spans="1:5" x14ac:dyDescent="0.2">
      <c r="A129" s="89"/>
      <c r="B129" s="11" t="s">
        <v>78</v>
      </c>
    </row>
    <row r="130" spans="1:5" x14ac:dyDescent="0.2">
      <c r="A130" s="90"/>
      <c r="B130" s="11" t="s">
        <v>79</v>
      </c>
    </row>
    <row r="131" spans="1:5" x14ac:dyDescent="0.2">
      <c r="A131" s="91" t="s">
        <v>82</v>
      </c>
      <c r="B131" s="11" t="s">
        <v>80</v>
      </c>
    </row>
    <row r="132" spans="1:5" x14ac:dyDescent="0.2">
      <c r="A132" s="91"/>
      <c r="B132" s="11" t="s">
        <v>81</v>
      </c>
    </row>
    <row r="136" spans="1:5" ht="16.5" x14ac:dyDescent="0.3">
      <c r="A136" s="85" t="s">
        <v>138</v>
      </c>
      <c r="B136" s="85"/>
      <c r="C136" s="85"/>
      <c r="D136" s="85"/>
    </row>
    <row r="137" spans="1:5" ht="13.5" thickBot="1" x14ac:dyDescent="0.25">
      <c r="A137" s="1"/>
      <c r="B137" s="1"/>
      <c r="C137" s="92"/>
      <c r="D137" s="92"/>
    </row>
    <row r="138" spans="1:5" ht="33.75" thickBot="1" x14ac:dyDescent="0.25">
      <c r="A138" s="26" t="s">
        <v>121</v>
      </c>
      <c r="B138" s="25" t="s">
        <v>120</v>
      </c>
      <c r="C138" s="26" t="s">
        <v>122</v>
      </c>
      <c r="D138" s="26" t="s">
        <v>123</v>
      </c>
      <c r="E138" s="26" t="s">
        <v>176</v>
      </c>
    </row>
    <row r="139" spans="1:5" ht="50.25" thickBot="1" x14ac:dyDescent="0.25">
      <c r="A139" s="28" t="s">
        <v>124</v>
      </c>
      <c r="B139" s="27">
        <v>1</v>
      </c>
      <c r="C139" s="29" t="s">
        <v>125</v>
      </c>
      <c r="D139" s="28" t="s">
        <v>126</v>
      </c>
      <c r="E139" s="28" t="str">
        <f>+CONCATENATE(C139," / ",D139)</f>
        <v>El evento puede ocurrir solo en circunstancias excepcionales / No se ha presentado en los últimos 5 años</v>
      </c>
    </row>
    <row r="140" spans="1:5" ht="33.75" thickBot="1" x14ac:dyDescent="0.25">
      <c r="A140" s="28" t="s">
        <v>127</v>
      </c>
      <c r="B140" s="27">
        <v>2</v>
      </c>
      <c r="C140" s="29" t="s">
        <v>128</v>
      </c>
      <c r="D140" s="28" t="s">
        <v>129</v>
      </c>
      <c r="E140" s="28" t="str">
        <f>+CONCATENATE(C140," / ",D140)</f>
        <v>El evento puede ocurrir en algún momento / Al menos de 1 vez en los últimos 5 años</v>
      </c>
    </row>
    <row r="141" spans="1:5" ht="33.75" thickBot="1" x14ac:dyDescent="0.25">
      <c r="A141" s="28" t="s">
        <v>130</v>
      </c>
      <c r="B141" s="27">
        <v>3</v>
      </c>
      <c r="C141" s="29" t="s">
        <v>131</v>
      </c>
      <c r="D141" s="28" t="s">
        <v>132</v>
      </c>
      <c r="E141" s="28" t="str">
        <f>+CONCATENATE(C141," / ",D141)</f>
        <v>El evento podría ocurrir en algún momento / Al menos de 1 vez en los últimos 2 años</v>
      </c>
    </row>
    <row r="142" spans="1:5" ht="50.25" thickBot="1" x14ac:dyDescent="0.25">
      <c r="A142" s="28" t="s">
        <v>133</v>
      </c>
      <c r="B142" s="27">
        <v>4</v>
      </c>
      <c r="C142" s="29" t="s">
        <v>134</v>
      </c>
      <c r="D142" s="28" t="s">
        <v>135</v>
      </c>
      <c r="E142" s="28" t="str">
        <f>+CONCATENATE(C142," / ",D142)</f>
        <v>El evento probablemente ocurrirá en la mayoría de las circunstancias / Al menos de 1 vez en el último año</v>
      </c>
    </row>
    <row r="143" spans="1:5" ht="50.25" thickBot="1" x14ac:dyDescent="0.25">
      <c r="A143" s="28" t="s">
        <v>136</v>
      </c>
      <c r="B143" s="27">
        <v>5</v>
      </c>
      <c r="C143" s="29" t="s">
        <v>137</v>
      </c>
      <c r="D143" s="28" t="s">
        <v>229</v>
      </c>
      <c r="E143" s="28" t="str">
        <f>+CONCATENATE(C143," / ",D143)</f>
        <v>Se espera que el evento ocurra en la mayoría de las circunstancias / Más de una vez al año</v>
      </c>
    </row>
    <row r="144" spans="1:5" x14ac:dyDescent="0.2">
      <c r="A144" s="1"/>
      <c r="B144" s="1"/>
      <c r="C144" s="2"/>
      <c r="D144" s="2"/>
    </row>
    <row r="145" spans="1:4" x14ac:dyDescent="0.2">
      <c r="A145" s="1"/>
      <c r="B145" s="1"/>
      <c r="C145" s="2"/>
      <c r="D145" s="2"/>
    </row>
    <row r="146" spans="1:4" ht="16.5" x14ac:dyDescent="0.3">
      <c r="A146" s="85" t="s">
        <v>148</v>
      </c>
      <c r="B146" s="85"/>
      <c r="C146" s="85"/>
      <c r="D146" s="2"/>
    </row>
    <row r="147" spans="1:4" ht="13.5" thickBot="1" x14ac:dyDescent="0.25">
      <c r="A147" s="1"/>
      <c r="B147" s="1"/>
      <c r="C147" s="2"/>
      <c r="D147" s="2"/>
    </row>
    <row r="148" spans="1:4" ht="17.25" thickBot="1" x14ac:dyDescent="0.25">
      <c r="A148" s="26" t="s">
        <v>121</v>
      </c>
      <c r="B148" s="25" t="s">
        <v>120</v>
      </c>
      <c r="C148" s="26" t="s">
        <v>122</v>
      </c>
    </row>
    <row r="149" spans="1:4" ht="66.75" thickBot="1" x14ac:dyDescent="0.25">
      <c r="A149" s="28" t="s">
        <v>139</v>
      </c>
      <c r="B149" s="27">
        <v>1</v>
      </c>
      <c r="C149" s="30" t="s">
        <v>230</v>
      </c>
    </row>
    <row r="150" spans="1:4" ht="66.75" thickBot="1" x14ac:dyDescent="0.25">
      <c r="A150" s="28" t="s">
        <v>140</v>
      </c>
      <c r="B150" s="27">
        <v>2</v>
      </c>
      <c r="C150" s="29" t="s">
        <v>231</v>
      </c>
    </row>
    <row r="151" spans="1:4" ht="66.75" thickBot="1" x14ac:dyDescent="0.25">
      <c r="A151" s="28" t="s">
        <v>141</v>
      </c>
      <c r="B151" s="27">
        <v>3</v>
      </c>
      <c r="C151" s="30" t="s">
        <v>232</v>
      </c>
    </row>
    <row r="152" spans="1:4" ht="66.75" thickBot="1" x14ac:dyDescent="0.25">
      <c r="A152" s="28" t="s">
        <v>142</v>
      </c>
      <c r="B152" s="27">
        <v>4</v>
      </c>
      <c r="C152" s="30" t="s">
        <v>233</v>
      </c>
    </row>
    <row r="153" spans="1:4" ht="66.75" thickBot="1" x14ac:dyDescent="0.25">
      <c r="A153" s="28" t="s">
        <v>143</v>
      </c>
      <c r="B153" s="27">
        <v>5</v>
      </c>
      <c r="C153" s="30" t="s">
        <v>234</v>
      </c>
    </row>
    <row r="179" spans="1:1" ht="15.75" thickBot="1" x14ac:dyDescent="0.3">
      <c r="A179" s="49" t="s">
        <v>180</v>
      </c>
    </row>
    <row r="180" spans="1:1" ht="15.75" thickBot="1" x14ac:dyDescent="0.3">
      <c r="A180" s="50"/>
    </row>
    <row r="181" spans="1:1" ht="16.5" thickBot="1" x14ac:dyDescent="0.3">
      <c r="A181" s="43" t="s">
        <v>181</v>
      </c>
    </row>
    <row r="182" spans="1:1" ht="16.5" thickBot="1" x14ac:dyDescent="0.3">
      <c r="A182" s="44" t="s">
        <v>182</v>
      </c>
    </row>
    <row r="183" spans="1:1" ht="32.25" thickBot="1" x14ac:dyDescent="0.3">
      <c r="A183" s="44" t="s">
        <v>183</v>
      </c>
    </row>
    <row r="184" spans="1:1" ht="32.25" thickBot="1" x14ac:dyDescent="0.3">
      <c r="A184" s="45" t="s">
        <v>184</v>
      </c>
    </row>
    <row r="185" spans="1:1" ht="32.25" thickBot="1" x14ac:dyDescent="0.3">
      <c r="A185" s="46" t="s">
        <v>185</v>
      </c>
    </row>
    <row r="186" spans="1:1" ht="32.25" thickBot="1" x14ac:dyDescent="0.3">
      <c r="A186" s="46" t="s">
        <v>186</v>
      </c>
    </row>
    <row r="187" spans="1:1" ht="32.25" thickBot="1" x14ac:dyDescent="0.3">
      <c r="A187" s="45" t="s">
        <v>187</v>
      </c>
    </row>
    <row r="188" spans="1:1" ht="48" thickBot="1" x14ac:dyDescent="0.3">
      <c r="A188" s="45" t="s">
        <v>188</v>
      </c>
    </row>
    <row r="189" spans="1:1" ht="32.25" thickBot="1" x14ac:dyDescent="0.3">
      <c r="A189" s="45" t="s">
        <v>189</v>
      </c>
    </row>
    <row r="190" spans="1:1" ht="32.25" thickBot="1" x14ac:dyDescent="0.3">
      <c r="A190" s="45" t="s">
        <v>190</v>
      </c>
    </row>
    <row r="191" spans="1:1" ht="48" thickBot="1" x14ac:dyDescent="0.3">
      <c r="A191" s="45" t="s">
        <v>191</v>
      </c>
    </row>
    <row r="192" spans="1:1" ht="48" thickBot="1" x14ac:dyDescent="0.3">
      <c r="A192" s="45" t="s">
        <v>192</v>
      </c>
    </row>
    <row r="193" spans="1:1" ht="16.5" thickBot="1" x14ac:dyDescent="0.3">
      <c r="A193" s="45" t="s">
        <v>193</v>
      </c>
    </row>
    <row r="194" spans="1:1" ht="32.25" thickBot="1" x14ac:dyDescent="0.3">
      <c r="A194" s="45" t="s">
        <v>194</v>
      </c>
    </row>
    <row r="195" spans="1:1" ht="32.25" thickBot="1" x14ac:dyDescent="0.3">
      <c r="A195" s="45" t="s">
        <v>195</v>
      </c>
    </row>
    <row r="196" spans="1:1" ht="32.25" thickBot="1" x14ac:dyDescent="0.3">
      <c r="A196" s="45" t="s">
        <v>196</v>
      </c>
    </row>
    <row r="197" spans="1:1" ht="32.25" thickBot="1" x14ac:dyDescent="0.3">
      <c r="A197" s="45" t="s">
        <v>197</v>
      </c>
    </row>
    <row r="198" spans="1:1" ht="32.25" thickBot="1" x14ac:dyDescent="0.3">
      <c r="A198" s="47" t="s">
        <v>198</v>
      </c>
    </row>
    <row r="199" spans="1:1" ht="16.5" thickBot="1" x14ac:dyDescent="0.3">
      <c r="A199" s="47" t="s">
        <v>199</v>
      </c>
    </row>
    <row r="200" spans="1:1" ht="32.25" thickBot="1" x14ac:dyDescent="0.3">
      <c r="A200" s="45" t="s">
        <v>200</v>
      </c>
    </row>
    <row r="201" spans="1:1" ht="32.25" thickBot="1" x14ac:dyDescent="0.3">
      <c r="A201" s="45" t="s">
        <v>201</v>
      </c>
    </row>
    <row r="202" spans="1:1" ht="48" thickBot="1" x14ac:dyDescent="0.3">
      <c r="A202" s="45" t="s">
        <v>202</v>
      </c>
    </row>
    <row r="203" spans="1:1" ht="48" thickBot="1" x14ac:dyDescent="0.3">
      <c r="A203" s="45" t="s">
        <v>203</v>
      </c>
    </row>
    <row r="204" spans="1:1" ht="48" thickBot="1" x14ac:dyDescent="0.3">
      <c r="A204" s="45" t="s">
        <v>204</v>
      </c>
    </row>
    <row r="205" spans="1:1" ht="32.25" thickBot="1" x14ac:dyDescent="0.3">
      <c r="A205" s="45" t="s">
        <v>205</v>
      </c>
    </row>
    <row r="206" spans="1:1" ht="32.25" thickBot="1" x14ac:dyDescent="0.3">
      <c r="A206" s="45" t="s">
        <v>206</v>
      </c>
    </row>
    <row r="207" spans="1:1" ht="16.5" thickBot="1" x14ac:dyDescent="0.3">
      <c r="A207" s="45" t="s">
        <v>207</v>
      </c>
    </row>
    <row r="208" spans="1:1" ht="32.25" thickBot="1" x14ac:dyDescent="0.3">
      <c r="A208" s="44" t="s">
        <v>208</v>
      </c>
    </row>
    <row r="209" spans="1:1" ht="16.5" thickBot="1" x14ac:dyDescent="0.3">
      <c r="A209" s="45" t="s">
        <v>209</v>
      </c>
    </row>
    <row r="210" spans="1:1" ht="16.5" thickBot="1" x14ac:dyDescent="0.3">
      <c r="A210" s="45" t="s">
        <v>210</v>
      </c>
    </row>
    <row r="211" spans="1:1" ht="16.5" thickBot="1" x14ac:dyDescent="0.3">
      <c r="A211" s="45" t="s">
        <v>211</v>
      </c>
    </row>
    <row r="212" spans="1:1" ht="16.5" thickBot="1" x14ac:dyDescent="0.3">
      <c r="A212" s="45" t="s">
        <v>212</v>
      </c>
    </row>
    <row r="213" spans="1:1" ht="16.5" thickBot="1" x14ac:dyDescent="0.3">
      <c r="A213" s="47" t="s">
        <v>213</v>
      </c>
    </row>
    <row r="214" spans="1:1" ht="16.5" thickBot="1" x14ac:dyDescent="0.3">
      <c r="A214" s="45" t="s">
        <v>214</v>
      </c>
    </row>
    <row r="215" spans="1:1" ht="16.5" thickBot="1" x14ac:dyDescent="0.3">
      <c r="A215" s="45" t="s">
        <v>215</v>
      </c>
    </row>
    <row r="216" spans="1:1" ht="16.5" thickBot="1" x14ac:dyDescent="0.3">
      <c r="A216" s="45" t="s">
        <v>216</v>
      </c>
    </row>
    <row r="217" spans="1:1" ht="16.5" thickBot="1" x14ac:dyDescent="0.3">
      <c r="A217" s="45" t="s">
        <v>217</v>
      </c>
    </row>
    <row r="218" spans="1:1" ht="16.5" thickBot="1" x14ac:dyDescent="0.3">
      <c r="A218" s="45" t="s">
        <v>218</v>
      </c>
    </row>
    <row r="219" spans="1:1" ht="16.5" thickBot="1" x14ac:dyDescent="0.3">
      <c r="A219" s="45" t="s">
        <v>219</v>
      </c>
    </row>
    <row r="220" spans="1:1" ht="16.5" thickBot="1" x14ac:dyDescent="0.3">
      <c r="A220" s="48" t="s">
        <v>220</v>
      </c>
    </row>
    <row r="221" spans="1:1" ht="32.25" thickBot="1" x14ac:dyDescent="0.3">
      <c r="A221" s="45" t="s">
        <v>221</v>
      </c>
    </row>
    <row r="222" spans="1:1" ht="16.5" thickBot="1" x14ac:dyDescent="0.3">
      <c r="A222" s="45" t="s">
        <v>222</v>
      </c>
    </row>
  </sheetData>
  <sheetProtection sheet="1" objects="1" scenarios="1"/>
  <mergeCells count="34">
    <mergeCell ref="A91:E91"/>
    <mergeCell ref="F51:J51"/>
    <mergeCell ref="G52:J52"/>
    <mergeCell ref="G53:J53"/>
    <mergeCell ref="G54:J54"/>
    <mergeCell ref="G55:J55"/>
    <mergeCell ref="G57:J57"/>
    <mergeCell ref="A81:A83"/>
    <mergeCell ref="B82:C82"/>
    <mergeCell ref="A80:C80"/>
    <mergeCell ref="B81:C81"/>
    <mergeCell ref="A146:C146"/>
    <mergeCell ref="A108:B108"/>
    <mergeCell ref="A109:A116"/>
    <mergeCell ref="A117:A130"/>
    <mergeCell ref="A131:A132"/>
    <mergeCell ref="C137:D137"/>
    <mergeCell ref="A136:D136"/>
    <mergeCell ref="C20:F20"/>
    <mergeCell ref="C21:F21"/>
    <mergeCell ref="B2:F2"/>
    <mergeCell ref="A72:I72"/>
    <mergeCell ref="C65:D65"/>
    <mergeCell ref="B5:G7"/>
    <mergeCell ref="B8:G8"/>
    <mergeCell ref="B9:B10"/>
    <mergeCell ref="C9:G9"/>
    <mergeCell ref="C18:F18"/>
    <mergeCell ref="C19:F19"/>
    <mergeCell ref="C66:D66"/>
    <mergeCell ref="C64:D64"/>
    <mergeCell ref="C67:D67"/>
    <mergeCell ref="C68:D68"/>
    <mergeCell ref="G56:J56"/>
  </mergeCells>
  <pageMargins left="0.7" right="0.7" top="0.75" bottom="0.75" header="0.3" footer="0.3"/>
  <pageSetup paperSize="123"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64"/>
  <sheetViews>
    <sheetView tabSelected="1" view="pageBreakPreview" zoomScale="30" zoomScaleNormal="80" zoomScaleSheetLayoutView="30" workbookViewId="0">
      <selection activeCell="R38" sqref="R38"/>
    </sheetView>
  </sheetViews>
  <sheetFormatPr baseColWidth="10" defaultRowHeight="12.75" x14ac:dyDescent="0.2"/>
  <cols>
    <col min="1" max="3" width="11.42578125" style="56"/>
    <col min="4" max="4" width="26.42578125" style="56" customWidth="1"/>
    <col min="5" max="8" width="24.7109375" style="56" customWidth="1"/>
    <col min="9" max="15" width="18.5703125" style="56" customWidth="1"/>
    <col min="16" max="16" width="20.42578125" style="56" customWidth="1"/>
    <col min="17" max="17" width="22.85546875" style="56" customWidth="1"/>
    <col min="18" max="18" width="40.7109375" style="56" customWidth="1"/>
    <col min="19" max="20" width="10" style="56" customWidth="1"/>
    <col min="21" max="21" width="41.5703125" style="56" customWidth="1"/>
    <col min="22" max="24" width="16.140625" style="56" customWidth="1"/>
    <col min="25" max="25" width="40.7109375" style="56" customWidth="1"/>
    <col min="26" max="28" width="15.85546875" style="56" customWidth="1"/>
    <col min="29" max="29" width="14.140625" style="56" customWidth="1"/>
    <col min="30" max="31" width="9.42578125" style="56" customWidth="1"/>
    <col min="32" max="32" width="12.42578125" style="56" customWidth="1"/>
    <col min="33" max="33" width="11.5703125" style="56" customWidth="1"/>
    <col min="34" max="34" width="21" style="56" customWidth="1"/>
    <col min="35" max="40" width="16.5703125" style="56" customWidth="1"/>
    <col min="41" max="44" width="16.5703125" style="55" customWidth="1"/>
    <col min="45" max="45" width="16.5703125" style="56" customWidth="1"/>
    <col min="46" max="46" width="16.28515625" style="56" customWidth="1"/>
    <col min="47" max="47" width="16.42578125" style="56" customWidth="1"/>
    <col min="48" max="48" width="12.5703125" style="56" customWidth="1"/>
    <col min="49" max="51" width="11.42578125" style="56"/>
    <col min="52" max="52" width="20.85546875" style="56" bestFit="1" customWidth="1"/>
    <col min="53" max="53" width="15.28515625" style="56" bestFit="1" customWidth="1"/>
    <col min="54" max="54" width="11.42578125" style="56"/>
    <col min="55" max="55" width="11" style="56" bestFit="1" customWidth="1"/>
    <col min="56" max="58" width="11.42578125" style="56"/>
    <col min="59" max="59" width="20.85546875" style="56" bestFit="1" customWidth="1"/>
    <col min="60" max="60" width="15.28515625" style="56" bestFit="1" customWidth="1"/>
    <col min="61" max="16384" width="11.42578125" style="56"/>
  </cols>
  <sheetData>
    <row r="1" spans="1:45" ht="15.75" x14ac:dyDescent="0.2">
      <c r="A1" s="53"/>
      <c r="B1" s="53"/>
      <c r="C1" s="53"/>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row>
    <row r="2" spans="1:45"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row>
    <row r="3" spans="1:45" ht="13.5" thickBot="1" x14ac:dyDescent="0.2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row>
    <row r="4" spans="1:45" ht="100.5" customHeight="1" thickBot="1" x14ac:dyDescent="0.25">
      <c r="A4" s="121" t="s">
        <v>154</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3"/>
    </row>
    <row r="5" spans="1:45" ht="12.75" customHeight="1" x14ac:dyDescent="0.2">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row>
    <row r="6" spans="1:45" ht="12.75" customHeight="1" x14ac:dyDescent="0.2">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row>
    <row r="7" spans="1:45" ht="12.75" customHeight="1" x14ac:dyDescent="0.2">
      <c r="A7" s="54"/>
      <c r="B7" s="54"/>
      <c r="C7" s="54"/>
      <c r="D7" s="54"/>
      <c r="E7" s="54"/>
      <c r="F7" s="54"/>
      <c r="G7" s="54"/>
      <c r="H7" s="54"/>
      <c r="I7" s="54"/>
      <c r="J7" s="54"/>
      <c r="K7" s="54"/>
      <c r="L7" s="54"/>
      <c r="M7" s="54"/>
      <c r="N7" s="54"/>
      <c r="O7" s="54"/>
      <c r="P7" s="54"/>
      <c r="Q7" s="54" t="s">
        <v>164</v>
      </c>
      <c r="R7" s="54"/>
      <c r="S7" s="54"/>
      <c r="T7" s="54"/>
      <c r="U7" s="54"/>
      <c r="V7" s="54"/>
      <c r="W7" s="54"/>
      <c r="X7" s="54"/>
      <c r="Y7" s="54"/>
      <c r="Z7" s="54"/>
      <c r="AA7" s="54"/>
      <c r="AB7" s="54"/>
      <c r="AC7" s="54"/>
      <c r="AD7" s="54"/>
      <c r="AE7" s="54"/>
      <c r="AF7" s="54"/>
      <c r="AG7" s="54"/>
      <c r="AH7" s="54"/>
      <c r="AI7" s="54"/>
      <c r="AJ7" s="54"/>
      <c r="AK7" s="54"/>
      <c r="AL7" s="54"/>
      <c r="AM7" s="54"/>
      <c r="AN7" s="54"/>
    </row>
    <row r="8" spans="1:45" s="57" customFormat="1" ht="12.75" customHeight="1" thickBot="1" x14ac:dyDescent="0.25">
      <c r="A8" s="54"/>
      <c r="B8" s="54"/>
      <c r="C8" s="54"/>
      <c r="D8" s="54"/>
      <c r="E8" s="54"/>
      <c r="F8" s="54"/>
      <c r="G8" s="54"/>
      <c r="H8" s="54"/>
      <c r="I8" s="54"/>
      <c r="J8" s="54"/>
      <c r="K8" s="124"/>
      <c r="L8" s="124"/>
      <c r="M8" s="124"/>
      <c r="N8" s="124"/>
      <c r="O8" s="124"/>
      <c r="P8" s="124"/>
      <c r="Q8" s="124"/>
      <c r="R8" s="124"/>
      <c r="S8" s="124"/>
      <c r="T8" s="124"/>
      <c r="U8" s="124"/>
      <c r="V8" s="124"/>
      <c r="W8" s="124"/>
      <c r="X8" s="125"/>
      <c r="Y8" s="125"/>
      <c r="Z8" s="125"/>
      <c r="AA8" s="125"/>
      <c r="AB8" s="124"/>
      <c r="AC8" s="124"/>
      <c r="AD8" s="124"/>
      <c r="AE8" s="126"/>
      <c r="AF8" s="126"/>
      <c r="AG8" s="126"/>
      <c r="AH8" s="126"/>
      <c r="AI8" s="126"/>
      <c r="AJ8" s="126"/>
      <c r="AK8" s="126"/>
      <c r="AL8" s="126"/>
      <c r="AM8" s="124"/>
      <c r="AN8" s="54"/>
      <c r="AO8" s="55"/>
      <c r="AP8" s="55"/>
      <c r="AQ8" s="55"/>
      <c r="AR8" s="55"/>
    </row>
    <row r="9" spans="1:45" s="57" customFormat="1" ht="36" customHeight="1" thickBot="1" x14ac:dyDescent="0.25">
      <c r="A9" s="106" t="s">
        <v>0</v>
      </c>
      <c r="B9" s="107"/>
      <c r="C9" s="107"/>
      <c r="D9" s="108"/>
      <c r="E9" s="127"/>
      <c r="F9" s="128"/>
      <c r="G9" s="128"/>
      <c r="H9" s="128"/>
      <c r="I9" s="128"/>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30"/>
      <c r="AQ9" s="55"/>
      <c r="AR9" s="55"/>
    </row>
    <row r="10" spans="1:45" s="57" customFormat="1" ht="36" customHeight="1" thickBot="1" x14ac:dyDescent="0.25">
      <c r="A10" s="106" t="s">
        <v>1</v>
      </c>
      <c r="B10" s="107"/>
      <c r="C10" s="107"/>
      <c r="D10" s="10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31"/>
      <c r="AQ10" s="55"/>
      <c r="AR10" s="55"/>
    </row>
    <row r="11" spans="1:45" s="132" customFormat="1" ht="36" customHeight="1" thickBot="1" x14ac:dyDescent="0.25">
      <c r="C11" s="133"/>
      <c r="D11" s="133"/>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5"/>
      <c r="AJ11" s="135"/>
      <c r="AK11" s="135"/>
      <c r="AL11" s="135"/>
      <c r="AM11" s="135"/>
      <c r="AN11" s="135"/>
    </row>
    <row r="12" spans="1:45" ht="56.25" customHeight="1" thickBot="1" x14ac:dyDescent="0.25">
      <c r="A12" s="118" t="s">
        <v>24</v>
      </c>
      <c r="B12" s="119"/>
      <c r="C12" s="119"/>
      <c r="D12" s="120"/>
      <c r="E12" s="109" t="s">
        <v>147</v>
      </c>
      <c r="F12" s="110"/>
      <c r="G12" s="110"/>
      <c r="H12" s="111"/>
      <c r="I12" s="115" t="s">
        <v>150</v>
      </c>
      <c r="J12" s="116"/>
      <c r="K12" s="116"/>
      <c r="L12" s="116"/>
      <c r="M12" s="116"/>
      <c r="N12" s="116"/>
      <c r="O12" s="116"/>
      <c r="P12" s="116"/>
      <c r="Q12" s="117"/>
      <c r="R12" s="112" t="s">
        <v>151</v>
      </c>
      <c r="S12" s="113"/>
      <c r="T12" s="113"/>
      <c r="U12" s="113"/>
      <c r="V12" s="113"/>
      <c r="W12" s="113"/>
      <c r="X12" s="113"/>
      <c r="Y12" s="113"/>
      <c r="Z12" s="113"/>
      <c r="AA12" s="113"/>
      <c r="AB12" s="113"/>
      <c r="AC12" s="113"/>
      <c r="AD12" s="113"/>
      <c r="AE12" s="113"/>
      <c r="AF12" s="113"/>
      <c r="AG12" s="113"/>
      <c r="AH12" s="114"/>
      <c r="AI12" s="106" t="s">
        <v>179</v>
      </c>
      <c r="AJ12" s="107"/>
      <c r="AK12" s="107"/>
      <c r="AL12" s="107"/>
      <c r="AM12" s="107"/>
      <c r="AN12" s="107"/>
      <c r="AO12" s="108"/>
      <c r="AP12" s="103" t="s">
        <v>119</v>
      </c>
      <c r="AQ12" s="104"/>
      <c r="AR12" s="104"/>
      <c r="AS12" s="105"/>
    </row>
    <row r="13" spans="1:45" s="58" customFormat="1" ht="49.5" customHeight="1" thickBot="1" x14ac:dyDescent="0.25">
      <c r="A13" s="136" t="s">
        <v>144</v>
      </c>
      <c r="B13" s="136" t="s">
        <v>145</v>
      </c>
      <c r="C13" s="137" t="s">
        <v>146</v>
      </c>
      <c r="D13" s="138"/>
      <c r="E13" s="139" t="s">
        <v>2</v>
      </c>
      <c r="F13" s="139" t="s">
        <v>165</v>
      </c>
      <c r="G13" s="139" t="s">
        <v>3</v>
      </c>
      <c r="H13" s="139" t="s">
        <v>25</v>
      </c>
      <c r="I13" s="140" t="s">
        <v>10</v>
      </c>
      <c r="J13" s="141"/>
      <c r="K13" s="142"/>
      <c r="L13" s="140" t="s">
        <v>4</v>
      </c>
      <c r="M13" s="141"/>
      <c r="N13" s="142"/>
      <c r="O13" s="143" t="s">
        <v>98</v>
      </c>
      <c r="P13" s="144" t="s">
        <v>102</v>
      </c>
      <c r="Q13" s="145" t="s">
        <v>149</v>
      </c>
      <c r="R13" s="173" t="s">
        <v>224</v>
      </c>
      <c r="S13" s="174" t="s">
        <v>84</v>
      </c>
      <c r="T13" s="175"/>
      <c r="U13" s="176" t="s">
        <v>161</v>
      </c>
      <c r="V13" s="177"/>
      <c r="W13" s="177"/>
      <c r="X13" s="178"/>
      <c r="Y13" s="176" t="s">
        <v>162</v>
      </c>
      <c r="Z13" s="177"/>
      <c r="AA13" s="177"/>
      <c r="AB13" s="178"/>
      <c r="AC13" s="173" t="s">
        <v>163</v>
      </c>
      <c r="AD13" s="176" t="s">
        <v>223</v>
      </c>
      <c r="AE13" s="178"/>
      <c r="AF13" s="179" t="s">
        <v>155</v>
      </c>
      <c r="AG13" s="180"/>
      <c r="AH13" s="181" t="s">
        <v>152</v>
      </c>
      <c r="AI13" s="146" t="s">
        <v>153</v>
      </c>
      <c r="AJ13" s="147" t="s">
        <v>178</v>
      </c>
      <c r="AK13" s="147" t="s">
        <v>108</v>
      </c>
      <c r="AL13" s="147" t="s">
        <v>19</v>
      </c>
      <c r="AM13" s="147" t="s">
        <v>17</v>
      </c>
      <c r="AN13" s="147" t="s">
        <v>18</v>
      </c>
      <c r="AO13" s="147" t="s">
        <v>227</v>
      </c>
      <c r="AP13" s="148" t="s">
        <v>20</v>
      </c>
      <c r="AQ13" s="149" t="s">
        <v>21</v>
      </c>
      <c r="AR13" s="149" t="s">
        <v>22</v>
      </c>
      <c r="AS13" s="150" t="s">
        <v>23</v>
      </c>
    </row>
    <row r="14" spans="1:45" s="59" customFormat="1" ht="21.75" customHeight="1" thickBot="1" x14ac:dyDescent="0.35">
      <c r="A14" s="151"/>
      <c r="B14" s="151"/>
      <c r="C14" s="152"/>
      <c r="D14" s="153"/>
      <c r="E14" s="154"/>
      <c r="F14" s="154"/>
      <c r="G14" s="154"/>
      <c r="H14" s="154"/>
      <c r="I14" s="155"/>
      <c r="J14" s="156"/>
      <c r="K14" s="157"/>
      <c r="L14" s="155"/>
      <c r="M14" s="156"/>
      <c r="N14" s="157"/>
      <c r="O14" s="158"/>
      <c r="P14" s="159" t="s">
        <v>15</v>
      </c>
      <c r="Q14" s="160"/>
      <c r="R14" s="182"/>
      <c r="S14" s="183" t="s">
        <v>10</v>
      </c>
      <c r="T14" s="184" t="s">
        <v>4</v>
      </c>
      <c r="U14" s="173" t="s">
        <v>83</v>
      </c>
      <c r="V14" s="173" t="s">
        <v>159</v>
      </c>
      <c r="W14" s="173" t="s">
        <v>85</v>
      </c>
      <c r="X14" s="173" t="s">
        <v>160</v>
      </c>
      <c r="Y14" s="173" t="s">
        <v>83</v>
      </c>
      <c r="Z14" s="173" t="s">
        <v>159</v>
      </c>
      <c r="AA14" s="173" t="s">
        <v>85</v>
      </c>
      <c r="AB14" s="173" t="s">
        <v>160</v>
      </c>
      <c r="AC14" s="182"/>
      <c r="AD14" s="184" t="s">
        <v>10</v>
      </c>
      <c r="AE14" s="184" t="s">
        <v>4</v>
      </c>
      <c r="AF14" s="185" t="s">
        <v>10</v>
      </c>
      <c r="AG14" s="185" t="s">
        <v>4</v>
      </c>
      <c r="AH14" s="186" t="s">
        <v>15</v>
      </c>
      <c r="AI14" s="161"/>
      <c r="AJ14" s="162"/>
      <c r="AK14" s="162"/>
      <c r="AL14" s="162"/>
      <c r="AM14" s="162"/>
      <c r="AN14" s="162"/>
      <c r="AO14" s="162"/>
      <c r="AP14" s="163"/>
      <c r="AQ14" s="164"/>
      <c r="AR14" s="164"/>
      <c r="AS14" s="165"/>
    </row>
    <row r="15" spans="1:45" s="59" customFormat="1" ht="27.75" customHeight="1" x14ac:dyDescent="0.3">
      <c r="A15" s="151"/>
      <c r="B15" s="151"/>
      <c r="C15" s="152"/>
      <c r="D15" s="153"/>
      <c r="E15" s="154"/>
      <c r="F15" s="154"/>
      <c r="G15" s="154"/>
      <c r="H15" s="154"/>
      <c r="I15" s="143" t="s">
        <v>121</v>
      </c>
      <c r="J15" s="143" t="s">
        <v>176</v>
      </c>
      <c r="K15" s="143" t="s">
        <v>177</v>
      </c>
      <c r="L15" s="143" t="s">
        <v>121</v>
      </c>
      <c r="M15" s="143" t="s">
        <v>176</v>
      </c>
      <c r="N15" s="143" t="s">
        <v>177</v>
      </c>
      <c r="O15" s="158"/>
      <c r="P15" s="166" t="s">
        <v>16</v>
      </c>
      <c r="Q15" s="160"/>
      <c r="R15" s="182"/>
      <c r="S15" s="187"/>
      <c r="T15" s="188"/>
      <c r="U15" s="182"/>
      <c r="V15" s="182"/>
      <c r="W15" s="182"/>
      <c r="X15" s="182"/>
      <c r="Y15" s="182"/>
      <c r="Z15" s="182"/>
      <c r="AA15" s="182"/>
      <c r="AB15" s="182"/>
      <c r="AC15" s="182"/>
      <c r="AD15" s="188"/>
      <c r="AE15" s="188"/>
      <c r="AF15" s="189"/>
      <c r="AG15" s="189"/>
      <c r="AH15" s="190" t="s">
        <v>16</v>
      </c>
      <c r="AI15" s="161"/>
      <c r="AJ15" s="162"/>
      <c r="AK15" s="162"/>
      <c r="AL15" s="162"/>
      <c r="AM15" s="162"/>
      <c r="AN15" s="162"/>
      <c r="AO15" s="162"/>
      <c r="AP15" s="163"/>
      <c r="AQ15" s="164"/>
      <c r="AR15" s="164"/>
      <c r="AS15" s="165"/>
    </row>
    <row r="16" spans="1:45" s="58" customFormat="1" ht="36.75" customHeight="1" x14ac:dyDescent="0.2">
      <c r="A16" s="151"/>
      <c r="B16" s="151"/>
      <c r="C16" s="152"/>
      <c r="D16" s="153"/>
      <c r="E16" s="154"/>
      <c r="F16" s="154"/>
      <c r="G16" s="154"/>
      <c r="H16" s="154"/>
      <c r="I16" s="158"/>
      <c r="J16" s="158"/>
      <c r="K16" s="158"/>
      <c r="L16" s="158"/>
      <c r="M16" s="158"/>
      <c r="N16" s="158"/>
      <c r="O16" s="158"/>
      <c r="P16" s="167" t="s">
        <v>12</v>
      </c>
      <c r="Q16" s="160"/>
      <c r="R16" s="182"/>
      <c r="S16" s="187"/>
      <c r="T16" s="188"/>
      <c r="U16" s="182"/>
      <c r="V16" s="182"/>
      <c r="W16" s="182"/>
      <c r="X16" s="182"/>
      <c r="Y16" s="182"/>
      <c r="Z16" s="182"/>
      <c r="AA16" s="182"/>
      <c r="AB16" s="182"/>
      <c r="AC16" s="182"/>
      <c r="AD16" s="188"/>
      <c r="AE16" s="188"/>
      <c r="AF16" s="189"/>
      <c r="AG16" s="189"/>
      <c r="AH16" s="191" t="s">
        <v>12</v>
      </c>
      <c r="AI16" s="161"/>
      <c r="AJ16" s="162"/>
      <c r="AK16" s="162"/>
      <c r="AL16" s="162"/>
      <c r="AM16" s="162"/>
      <c r="AN16" s="162"/>
      <c r="AO16" s="162"/>
      <c r="AP16" s="163"/>
      <c r="AQ16" s="164"/>
      <c r="AR16" s="164"/>
      <c r="AS16" s="165"/>
    </row>
    <row r="17" spans="1:45" s="58" customFormat="1" ht="30" customHeight="1" thickBot="1" x14ac:dyDescent="0.25">
      <c r="A17" s="168"/>
      <c r="B17" s="168"/>
      <c r="C17" s="169"/>
      <c r="D17" s="170"/>
      <c r="E17" s="154"/>
      <c r="F17" s="154"/>
      <c r="G17" s="154"/>
      <c r="H17" s="154"/>
      <c r="I17" s="158"/>
      <c r="J17" s="158"/>
      <c r="K17" s="158"/>
      <c r="L17" s="158"/>
      <c r="M17" s="158"/>
      <c r="N17" s="158"/>
      <c r="O17" s="158"/>
      <c r="P17" s="171" t="s">
        <v>13</v>
      </c>
      <c r="Q17" s="160"/>
      <c r="R17" s="182"/>
      <c r="S17" s="187"/>
      <c r="T17" s="188"/>
      <c r="U17" s="182"/>
      <c r="V17" s="182"/>
      <c r="W17" s="182"/>
      <c r="X17" s="182"/>
      <c r="Y17" s="182"/>
      <c r="Z17" s="182"/>
      <c r="AA17" s="182"/>
      <c r="AB17" s="182"/>
      <c r="AC17" s="182"/>
      <c r="AD17" s="188"/>
      <c r="AE17" s="188"/>
      <c r="AF17" s="189"/>
      <c r="AG17" s="189"/>
      <c r="AH17" s="192" t="s">
        <v>13</v>
      </c>
      <c r="AI17" s="161"/>
      <c r="AJ17" s="172"/>
      <c r="AK17" s="172"/>
      <c r="AL17" s="172"/>
      <c r="AM17" s="172"/>
      <c r="AN17" s="172"/>
      <c r="AO17" s="172"/>
      <c r="AP17" s="163"/>
      <c r="AQ17" s="164"/>
      <c r="AR17" s="164"/>
      <c r="AS17" s="165"/>
    </row>
    <row r="18" spans="1:45" s="214" customFormat="1" ht="69.75" customHeight="1" x14ac:dyDescent="0.2">
      <c r="A18" s="193"/>
      <c r="B18" s="194"/>
      <c r="C18" s="195"/>
      <c r="D18" s="196"/>
      <c r="E18" s="197"/>
      <c r="F18" s="197"/>
      <c r="G18" s="197"/>
      <c r="H18" s="197"/>
      <c r="I18" s="198"/>
      <c r="J18" s="199" t="e">
        <f>VLOOKUP(I18,PARÁMETROS!$A$139:$E$143,5,FALSE)</f>
        <v>#N/A</v>
      </c>
      <c r="K18" s="199" t="e">
        <f>VLOOKUP(I18,PARÁMETROS!$A$139:$E$143,2,FALSE)</f>
        <v>#N/A</v>
      </c>
      <c r="L18" s="198"/>
      <c r="M18" s="199" t="e">
        <f>VLOOKUP(L18,PARÁMETROS!$A$149:$C$153,3,FALSE)</f>
        <v>#N/A</v>
      </c>
      <c r="N18" s="199" t="e">
        <f>+VLOOKUP(L18,PARÁMETROS!$A$149:$C$153,2,FALSE)</f>
        <v>#N/A</v>
      </c>
      <c r="O18" s="198"/>
      <c r="P18" s="200" t="e">
        <f>VLOOKUP(VALUE(K18&amp;N18),PARÁMETROS!$B$24:$C$48,2,FALSE)</f>
        <v>#N/A</v>
      </c>
      <c r="Q18" s="199" t="e">
        <f>VLOOKUP(P18,PARÁMETROS!$B$18:$F$21,2,FALSE)</f>
        <v>#N/A</v>
      </c>
      <c r="R18" s="201"/>
      <c r="S18" s="202"/>
      <c r="T18" s="202"/>
      <c r="U18" s="203" t="s">
        <v>86</v>
      </c>
      <c r="V18" s="194"/>
      <c r="W18" s="204">
        <f>+IF(V18="SI",15,0)</f>
        <v>0</v>
      </c>
      <c r="X18" s="205">
        <f>SUM(W18:W20)</f>
        <v>0</v>
      </c>
      <c r="Y18" s="203" t="s">
        <v>89</v>
      </c>
      <c r="Z18" s="194"/>
      <c r="AA18" s="204">
        <f>+IF(Z18="SI",15,0)</f>
        <v>0</v>
      </c>
      <c r="AB18" s="205">
        <f>SUM(AA18:AA20)</f>
        <v>0</v>
      </c>
      <c r="AC18" s="206">
        <f>+AB18+X18</f>
        <v>0</v>
      </c>
      <c r="AD18" s="200" t="b">
        <f>+(IF(S18="SI",IF(AND(AC18&gt;=51,OR(AC18&lt;75,AC18=75)),(K18-PARÁMETROS!$B$85),IF(AND(AC18&gt;=76,OR(AC18&lt;100,AC18=100)),(K18-PARÁMETROS!$B$86),IF(AC18&lt;=50,(K18-PARÁMETROS!$B$84),K18))),IF(S18="NO",K18)))</f>
        <v>0</v>
      </c>
      <c r="AE18" s="200" t="b">
        <f>+(IF(T18="SI",IF(AND(AC18&gt;=51,OR(AC18&lt;75,AC18=75)),(N18-PARÁMETROS!$C$85),IF(AND(AC18&gt;=76,OR(AC18&lt;100,AC18=100)),(N18-PARÁMETROS!$C$86),IF(AC18&lt;=50,(N18-PARÁMETROS!$C$84),N18))),IF(T18="NO",N18)))</f>
        <v>0</v>
      </c>
      <c r="AF18" s="207" t="b">
        <f>+(IF(S24="SI",IF(AND(AC24&gt;=51,OR(AC24&lt;75,AC24=75)),(AD21-PARÁMETROS!$B$85),IF(AND(AC24&gt;=76,OR(AC24&lt;100,AC24=100)),(AD21-PARÁMETROS!$B$86),IF(AC24&lt;=50,(AD21-PARÁMETROS!$B$84),AD21))),IF(S24="NO",AD21)))</f>
        <v>0</v>
      </c>
      <c r="AG18" s="207" t="b">
        <f>+(IF(T24="SI",IF(AND(AC24&gt;=51,OR(AC24&lt;75,AC24=75)),(AE21-PARÁMETROS!$C$85),IF(AND(AC24&gt;=76,OR(AC24&lt;100,AC24=100)),(AE21-PARÁMETROS!$C$86),IF(AC24&lt;=50,(AE21-PARÁMETROS!$C$84),AE21))),IF(T24="NO",AE21)))</f>
        <v>0</v>
      </c>
      <c r="AH18" s="200" t="e">
        <f>VLOOKUP(VALUE(AF18&amp;AG18),PARÁMETROS!$B$24:$C$51,2,FALSE)</f>
        <v>#VALUE!</v>
      </c>
      <c r="AI18" s="208" t="e">
        <f>VLOOKUP(AH18,PARÁMETROS!$B$18:$F$21,2,FALSE)</f>
        <v>#VALUE!</v>
      </c>
      <c r="AJ18" s="201"/>
      <c r="AK18" s="201"/>
      <c r="AL18" s="201"/>
      <c r="AM18" s="209"/>
      <c r="AN18" s="209"/>
      <c r="AO18" s="210"/>
      <c r="AP18" s="211"/>
      <c r="AQ18" s="212"/>
      <c r="AR18" s="211"/>
      <c r="AS18" s="213"/>
    </row>
    <row r="19" spans="1:45" s="214" customFormat="1" ht="69.75" customHeight="1" x14ac:dyDescent="0.2">
      <c r="A19" s="215"/>
      <c r="B19" s="216"/>
      <c r="C19" s="217"/>
      <c r="D19" s="218"/>
      <c r="E19" s="219"/>
      <c r="F19" s="219"/>
      <c r="G19" s="219"/>
      <c r="H19" s="219"/>
      <c r="I19" s="220"/>
      <c r="J19" s="221"/>
      <c r="K19" s="221"/>
      <c r="L19" s="220"/>
      <c r="M19" s="221"/>
      <c r="N19" s="221"/>
      <c r="O19" s="220"/>
      <c r="P19" s="222"/>
      <c r="Q19" s="221"/>
      <c r="R19" s="223"/>
      <c r="S19" s="224"/>
      <c r="T19" s="224"/>
      <c r="U19" s="225" t="s">
        <v>87</v>
      </c>
      <c r="V19" s="226"/>
      <c r="W19" s="227">
        <f>+IF(V19="SI",15,0)</f>
        <v>0</v>
      </c>
      <c r="X19" s="228"/>
      <c r="Y19" s="229" t="s">
        <v>90</v>
      </c>
      <c r="Z19" s="230"/>
      <c r="AA19" s="231">
        <f>+IF(Z19="SI",25,0)</f>
        <v>0</v>
      </c>
      <c r="AB19" s="228"/>
      <c r="AC19" s="232"/>
      <c r="AD19" s="222"/>
      <c r="AE19" s="222"/>
      <c r="AF19" s="233"/>
      <c r="AG19" s="233"/>
      <c r="AH19" s="222"/>
      <c r="AI19" s="234"/>
      <c r="AJ19" s="223"/>
      <c r="AK19" s="223"/>
      <c r="AL19" s="223"/>
      <c r="AM19" s="235"/>
      <c r="AN19" s="235"/>
      <c r="AO19" s="236"/>
      <c r="AP19" s="237"/>
      <c r="AQ19" s="238"/>
      <c r="AR19" s="237"/>
      <c r="AS19" s="239"/>
    </row>
    <row r="20" spans="1:45" s="214" customFormat="1" ht="69.75" customHeight="1" x14ac:dyDescent="0.2">
      <c r="A20" s="215"/>
      <c r="B20" s="216"/>
      <c r="C20" s="217"/>
      <c r="D20" s="218"/>
      <c r="E20" s="219"/>
      <c r="F20" s="219"/>
      <c r="G20" s="219"/>
      <c r="H20" s="219"/>
      <c r="I20" s="220"/>
      <c r="J20" s="221"/>
      <c r="K20" s="221"/>
      <c r="L20" s="220"/>
      <c r="M20" s="221"/>
      <c r="N20" s="221"/>
      <c r="O20" s="220"/>
      <c r="P20" s="222"/>
      <c r="Q20" s="221"/>
      <c r="R20" s="223"/>
      <c r="S20" s="224"/>
      <c r="T20" s="224"/>
      <c r="U20" s="240" t="s">
        <v>88</v>
      </c>
      <c r="V20" s="241"/>
      <c r="W20" s="242">
        <f>+IF(V20="SI",30,0)</f>
        <v>0</v>
      </c>
      <c r="X20" s="228"/>
      <c r="Y20" s="243"/>
      <c r="Z20" s="224"/>
      <c r="AA20" s="228"/>
      <c r="AB20" s="228"/>
      <c r="AC20" s="232"/>
      <c r="AD20" s="222"/>
      <c r="AE20" s="222"/>
      <c r="AF20" s="233"/>
      <c r="AG20" s="233"/>
      <c r="AH20" s="222"/>
      <c r="AI20" s="234"/>
      <c r="AJ20" s="223"/>
      <c r="AK20" s="223"/>
      <c r="AL20" s="223"/>
      <c r="AM20" s="235"/>
      <c r="AN20" s="235"/>
      <c r="AO20" s="236"/>
      <c r="AP20" s="237"/>
      <c r="AQ20" s="238"/>
      <c r="AR20" s="237"/>
      <c r="AS20" s="239"/>
    </row>
    <row r="21" spans="1:45" s="214" customFormat="1" ht="69.75" customHeight="1" x14ac:dyDescent="0.2">
      <c r="A21" s="215"/>
      <c r="B21" s="216"/>
      <c r="C21" s="217"/>
      <c r="D21" s="218"/>
      <c r="E21" s="219"/>
      <c r="F21" s="219"/>
      <c r="G21" s="219"/>
      <c r="H21" s="219"/>
      <c r="I21" s="220"/>
      <c r="J21" s="221"/>
      <c r="K21" s="221"/>
      <c r="L21" s="220"/>
      <c r="M21" s="221"/>
      <c r="N21" s="221"/>
      <c r="O21" s="220"/>
      <c r="P21" s="222"/>
      <c r="Q21" s="221"/>
      <c r="R21" s="219"/>
      <c r="S21" s="220"/>
      <c r="T21" s="220"/>
      <c r="U21" s="225" t="s">
        <v>86</v>
      </c>
      <c r="V21" s="216"/>
      <c r="W21" s="244">
        <f>+IF(V21="SI",15,0)</f>
        <v>0</v>
      </c>
      <c r="X21" s="234">
        <f>SUM(W21:W23)</f>
        <v>0</v>
      </c>
      <c r="Y21" s="225" t="s">
        <v>89</v>
      </c>
      <c r="Z21" s="216"/>
      <c r="AA21" s="244">
        <f>+IF(Z21="SI",15,0)</f>
        <v>0</v>
      </c>
      <c r="AB21" s="234">
        <f>SUM(AA21:AA23)</f>
        <v>0</v>
      </c>
      <c r="AC21" s="222">
        <f>+AB21+X21</f>
        <v>0</v>
      </c>
      <c r="AD21" s="222" t="b">
        <f>+(IF(S21="SI",IF(AND(AC21&gt;=51,OR(AC21&lt;75,AC21=75)),(AD18-PARÁMETROS!$B$85),IF(AND(AC21&gt;=76,OR(AC21&lt;100,AC21=100)),(AD18-PARÁMETROS!$B$86),IF(AC21&lt;=50,(AD18-PARÁMETROS!$B$84),AD18))),IF(S21="NO",AD18)))</f>
        <v>0</v>
      </c>
      <c r="AE21" s="222" t="b">
        <f>+(IF(T21="SI",IF(AND(AC21&gt;=51,OR(AC21&lt;75,AC21=75)),(AE18-PARÁMETROS!$C$85),IF(AND(AC21&gt;=76,OR(AC21&lt;100,AC21=100)),(AE18-PARÁMETROS!$C$86),IF(AC21&lt;=50,(AE18-PARÁMETROS!$C$84),AE18))),IF(T21="NO",AE18)))</f>
        <v>0</v>
      </c>
      <c r="AF21" s="233"/>
      <c r="AG21" s="233"/>
      <c r="AH21" s="222"/>
      <c r="AI21" s="234"/>
      <c r="AJ21" s="219"/>
      <c r="AK21" s="219"/>
      <c r="AL21" s="219"/>
      <c r="AM21" s="236"/>
      <c r="AN21" s="236"/>
      <c r="AO21" s="236"/>
      <c r="AP21" s="236"/>
      <c r="AQ21" s="236"/>
      <c r="AR21" s="236"/>
      <c r="AS21" s="245"/>
    </row>
    <row r="22" spans="1:45" s="214" customFormat="1" ht="69.75" customHeight="1" x14ac:dyDescent="0.2">
      <c r="A22" s="215"/>
      <c r="B22" s="216"/>
      <c r="C22" s="217"/>
      <c r="D22" s="218"/>
      <c r="E22" s="219"/>
      <c r="F22" s="219"/>
      <c r="G22" s="219"/>
      <c r="H22" s="219"/>
      <c r="I22" s="220"/>
      <c r="J22" s="221"/>
      <c r="K22" s="221"/>
      <c r="L22" s="220"/>
      <c r="M22" s="221"/>
      <c r="N22" s="221"/>
      <c r="O22" s="220"/>
      <c r="P22" s="222"/>
      <c r="Q22" s="221"/>
      <c r="R22" s="219"/>
      <c r="S22" s="220"/>
      <c r="T22" s="220"/>
      <c r="U22" s="225" t="s">
        <v>87</v>
      </c>
      <c r="V22" s="216"/>
      <c r="W22" s="244">
        <f>+IF(V22="SI",15,0)</f>
        <v>0</v>
      </c>
      <c r="X22" s="234"/>
      <c r="Y22" s="246" t="s">
        <v>90</v>
      </c>
      <c r="Z22" s="220"/>
      <c r="AA22" s="234">
        <f>+IF(Z22="SI",25,0)</f>
        <v>0</v>
      </c>
      <c r="AB22" s="234"/>
      <c r="AC22" s="222"/>
      <c r="AD22" s="222"/>
      <c r="AE22" s="222"/>
      <c r="AF22" s="233"/>
      <c r="AG22" s="233"/>
      <c r="AH22" s="222"/>
      <c r="AI22" s="234"/>
      <c r="AJ22" s="219"/>
      <c r="AK22" s="219"/>
      <c r="AL22" s="219"/>
      <c r="AM22" s="236"/>
      <c r="AN22" s="236"/>
      <c r="AO22" s="236"/>
      <c r="AP22" s="236"/>
      <c r="AQ22" s="236"/>
      <c r="AR22" s="236"/>
      <c r="AS22" s="245"/>
    </row>
    <row r="23" spans="1:45" s="214" customFormat="1" ht="69.75" customHeight="1" x14ac:dyDescent="0.2">
      <c r="A23" s="215"/>
      <c r="B23" s="216"/>
      <c r="C23" s="217"/>
      <c r="D23" s="218"/>
      <c r="E23" s="219"/>
      <c r="F23" s="219"/>
      <c r="G23" s="219"/>
      <c r="H23" s="219"/>
      <c r="I23" s="220"/>
      <c r="J23" s="221"/>
      <c r="K23" s="221"/>
      <c r="L23" s="220"/>
      <c r="M23" s="221"/>
      <c r="N23" s="221"/>
      <c r="O23" s="220"/>
      <c r="P23" s="222"/>
      <c r="Q23" s="221"/>
      <c r="R23" s="219"/>
      <c r="S23" s="220"/>
      <c r="T23" s="220"/>
      <c r="U23" s="225" t="s">
        <v>88</v>
      </c>
      <c r="V23" s="216"/>
      <c r="W23" s="244">
        <f>+IF(V23="SI",30,0)</f>
        <v>0</v>
      </c>
      <c r="X23" s="234"/>
      <c r="Y23" s="246"/>
      <c r="Z23" s="220"/>
      <c r="AA23" s="234"/>
      <c r="AB23" s="234"/>
      <c r="AC23" s="222"/>
      <c r="AD23" s="222"/>
      <c r="AE23" s="222"/>
      <c r="AF23" s="233"/>
      <c r="AG23" s="233"/>
      <c r="AH23" s="222"/>
      <c r="AI23" s="234"/>
      <c r="AJ23" s="219"/>
      <c r="AK23" s="219"/>
      <c r="AL23" s="219"/>
      <c r="AM23" s="236"/>
      <c r="AN23" s="236"/>
      <c r="AO23" s="236"/>
      <c r="AP23" s="236"/>
      <c r="AQ23" s="236"/>
      <c r="AR23" s="236"/>
      <c r="AS23" s="245"/>
    </row>
    <row r="24" spans="1:45" s="214" customFormat="1" ht="69.75" customHeight="1" x14ac:dyDescent="0.2">
      <c r="A24" s="215"/>
      <c r="B24" s="216"/>
      <c r="C24" s="217"/>
      <c r="D24" s="218"/>
      <c r="E24" s="219"/>
      <c r="F24" s="219"/>
      <c r="G24" s="219"/>
      <c r="H24" s="219"/>
      <c r="I24" s="220"/>
      <c r="J24" s="221"/>
      <c r="K24" s="221"/>
      <c r="L24" s="220"/>
      <c r="M24" s="221"/>
      <c r="N24" s="221"/>
      <c r="O24" s="220"/>
      <c r="P24" s="222"/>
      <c r="Q24" s="221"/>
      <c r="R24" s="219"/>
      <c r="S24" s="220"/>
      <c r="T24" s="220"/>
      <c r="U24" s="225" t="s">
        <v>86</v>
      </c>
      <c r="V24" s="216"/>
      <c r="W24" s="244">
        <f>+IF(V24="SI",15,0)</f>
        <v>0</v>
      </c>
      <c r="X24" s="234">
        <f>SUM(W24:W26)</f>
        <v>0</v>
      </c>
      <c r="Y24" s="225" t="s">
        <v>89</v>
      </c>
      <c r="Z24" s="216"/>
      <c r="AA24" s="244">
        <f>+IF(Z24="SI",15,0)</f>
        <v>0</v>
      </c>
      <c r="AB24" s="234">
        <f>SUM(AA24:AA26)</f>
        <v>0</v>
      </c>
      <c r="AC24" s="222">
        <f>+AB24+X24</f>
        <v>0</v>
      </c>
      <c r="AD24" s="247"/>
      <c r="AE24" s="247"/>
      <c r="AF24" s="233"/>
      <c r="AG24" s="233"/>
      <c r="AH24" s="222"/>
      <c r="AI24" s="234"/>
      <c r="AJ24" s="219"/>
      <c r="AK24" s="219"/>
      <c r="AL24" s="219"/>
      <c r="AM24" s="236"/>
      <c r="AN24" s="236"/>
      <c r="AO24" s="236"/>
      <c r="AP24" s="236"/>
      <c r="AQ24" s="236"/>
      <c r="AR24" s="236"/>
      <c r="AS24" s="245"/>
    </row>
    <row r="25" spans="1:45" s="214" customFormat="1" ht="69.75" customHeight="1" x14ac:dyDescent="0.2">
      <c r="A25" s="215"/>
      <c r="B25" s="216"/>
      <c r="C25" s="217"/>
      <c r="D25" s="218"/>
      <c r="E25" s="219"/>
      <c r="F25" s="219"/>
      <c r="G25" s="219"/>
      <c r="H25" s="219"/>
      <c r="I25" s="220"/>
      <c r="J25" s="221"/>
      <c r="K25" s="221"/>
      <c r="L25" s="220"/>
      <c r="M25" s="221"/>
      <c r="N25" s="221"/>
      <c r="O25" s="220"/>
      <c r="P25" s="222"/>
      <c r="Q25" s="221"/>
      <c r="R25" s="219"/>
      <c r="S25" s="220"/>
      <c r="T25" s="220"/>
      <c r="U25" s="225" t="s">
        <v>87</v>
      </c>
      <c r="V25" s="216"/>
      <c r="W25" s="244">
        <f>+IF(V25="SI",15,0)</f>
        <v>0</v>
      </c>
      <c r="X25" s="234"/>
      <c r="Y25" s="246" t="s">
        <v>90</v>
      </c>
      <c r="Z25" s="220"/>
      <c r="AA25" s="234">
        <f>+IF(Z25="SI",25,0)</f>
        <v>0</v>
      </c>
      <c r="AB25" s="234"/>
      <c r="AC25" s="222"/>
      <c r="AD25" s="248"/>
      <c r="AE25" s="248"/>
      <c r="AF25" s="233"/>
      <c r="AG25" s="233"/>
      <c r="AH25" s="222"/>
      <c r="AI25" s="234"/>
      <c r="AJ25" s="219"/>
      <c r="AK25" s="219"/>
      <c r="AL25" s="219"/>
      <c r="AM25" s="236"/>
      <c r="AN25" s="236"/>
      <c r="AO25" s="236"/>
      <c r="AP25" s="236"/>
      <c r="AQ25" s="236"/>
      <c r="AR25" s="236"/>
      <c r="AS25" s="245"/>
    </row>
    <row r="26" spans="1:45" s="214" customFormat="1" ht="69.75" customHeight="1" thickBot="1" x14ac:dyDescent="0.25">
      <c r="A26" s="249"/>
      <c r="B26" s="250"/>
      <c r="C26" s="251"/>
      <c r="D26" s="252"/>
      <c r="E26" s="253"/>
      <c r="F26" s="253"/>
      <c r="G26" s="253"/>
      <c r="H26" s="253"/>
      <c r="I26" s="254"/>
      <c r="J26" s="255"/>
      <c r="K26" s="255"/>
      <c r="L26" s="254"/>
      <c r="M26" s="255"/>
      <c r="N26" s="255"/>
      <c r="O26" s="254"/>
      <c r="P26" s="256"/>
      <c r="Q26" s="255"/>
      <c r="R26" s="253"/>
      <c r="S26" s="254"/>
      <c r="T26" s="254"/>
      <c r="U26" s="257" t="s">
        <v>88</v>
      </c>
      <c r="V26" s="250"/>
      <c r="W26" s="258">
        <f>+IF(V26="SI",30,0)</f>
        <v>0</v>
      </c>
      <c r="X26" s="259"/>
      <c r="Y26" s="260"/>
      <c r="Z26" s="254"/>
      <c r="AA26" s="259"/>
      <c r="AB26" s="259"/>
      <c r="AC26" s="256"/>
      <c r="AD26" s="261"/>
      <c r="AE26" s="261"/>
      <c r="AF26" s="262"/>
      <c r="AG26" s="262"/>
      <c r="AH26" s="256"/>
      <c r="AI26" s="259"/>
      <c r="AJ26" s="253"/>
      <c r="AK26" s="253"/>
      <c r="AL26" s="253"/>
      <c r="AM26" s="263"/>
      <c r="AN26" s="263"/>
      <c r="AO26" s="263"/>
      <c r="AP26" s="263"/>
      <c r="AQ26" s="263"/>
      <c r="AR26" s="263"/>
      <c r="AS26" s="264"/>
    </row>
    <row r="27" spans="1:45" s="214" customFormat="1" ht="69.75" customHeight="1" x14ac:dyDescent="0.2">
      <c r="A27" s="193"/>
      <c r="B27" s="194"/>
      <c r="C27" s="195"/>
      <c r="D27" s="196"/>
      <c r="E27" s="197"/>
      <c r="F27" s="197"/>
      <c r="G27" s="197"/>
      <c r="H27" s="197"/>
      <c r="I27" s="198"/>
      <c r="J27" s="199" t="e">
        <f>VLOOKUP(I27,PARÁMETROS!$A$139:$E$143,5,FALSE)</f>
        <v>#N/A</v>
      </c>
      <c r="K27" s="199" t="e">
        <f>VLOOKUP(I27,PARÁMETROS!$A$139:$E$143,2,FALSE)</f>
        <v>#N/A</v>
      </c>
      <c r="L27" s="198"/>
      <c r="M27" s="199" t="e">
        <f>VLOOKUP(L27,PARÁMETROS!$A$149:$C$153,3,FALSE)</f>
        <v>#N/A</v>
      </c>
      <c r="N27" s="199" t="e">
        <f>+VLOOKUP(L27,PARÁMETROS!$A$149:$C$153,2,FALSE)</f>
        <v>#N/A</v>
      </c>
      <c r="O27" s="198"/>
      <c r="P27" s="200" t="e">
        <f>VLOOKUP(VALUE(K27&amp;N27),PARÁMETROS!$B$24:$C$48,2,FALSE)</f>
        <v>#N/A</v>
      </c>
      <c r="Q27" s="199" t="e">
        <f>VLOOKUP(P27,PARÁMETROS!$B$18:$F$21,2,FALSE)</f>
        <v>#N/A</v>
      </c>
      <c r="R27" s="201"/>
      <c r="S27" s="202"/>
      <c r="T27" s="202"/>
      <c r="U27" s="203" t="s">
        <v>86</v>
      </c>
      <c r="V27" s="194"/>
      <c r="W27" s="204">
        <f>+IF(V27="SI",15,0)</f>
        <v>0</v>
      </c>
      <c r="X27" s="205">
        <f>SUM(W27:W29)</f>
        <v>0</v>
      </c>
      <c r="Y27" s="203" t="s">
        <v>89</v>
      </c>
      <c r="Z27" s="194"/>
      <c r="AA27" s="204">
        <f>+IF(Z27="SI",15,0)</f>
        <v>0</v>
      </c>
      <c r="AB27" s="205">
        <f>SUM(AA27:AA29)</f>
        <v>0</v>
      </c>
      <c r="AC27" s="206">
        <f>+AB27+X27</f>
        <v>0</v>
      </c>
      <c r="AD27" s="206" t="b">
        <f>+(IF(S27="SI",IF(AND(AC27&gt;=51,OR(AC27&lt;75,AC27=75)),(K27-PARÁMETROS!$B$85),IF(AND(AC27&gt;=76,OR(AC27&lt;100,AC27=100)),(K27-PARÁMETROS!$B$86),IF(AC27&lt;=50,(K27-PARÁMETROS!$B$84),K27))),IF(S27="NO",K27)))</f>
        <v>0</v>
      </c>
      <c r="AE27" s="206" t="b">
        <f>+(IF(T27="SI",IF(AND(AC27&gt;=51,OR(AC27&lt;75,AC27=75)),(N27-PARÁMETROS!$C$85),IF(AND(AC27&gt;=76,OR(AC27&lt;100,AC27=100)),(N27-PARÁMETROS!$C$86),IF(AC27&lt;=50,(N27-PARÁMETROS!$C$84),N27))),IF(T27="NO",N27)))</f>
        <v>0</v>
      </c>
      <c r="AF27" s="207" t="b">
        <f>+(IF(S33="SI",IF(AND(AC33&gt;=51,OR(AC33&lt;75,AC33=75)),(AD30-PARÁMETROS!$B$85),IF(AND(AC33&gt;=76,OR(AC33&lt;100,AC33=100)),(AD30-PARÁMETROS!$B$86),IF(AC33&lt;=50,(AD30-PARÁMETROS!$B$84),AD30))),IF(S33="NO",AD30)))</f>
        <v>0</v>
      </c>
      <c r="AG27" s="207" t="b">
        <f>+(IF(T33="SI",IF(AND(AC33&gt;=51,OR(AC33&lt;75,AC33=75)),(AE30-PARÁMETROS!$C$85),IF(AND(AC33&gt;=76,OR(AC33&lt;100,AC33=100)),(AE30-PARÁMETROS!$C$86),IF(AC33&lt;=50,(AE30-PARÁMETROS!$C$84),AE30))),IF(T33="NO",AE30)))</f>
        <v>0</v>
      </c>
      <c r="AH27" s="200" t="e">
        <f>VLOOKUP(VALUE(AF27&amp;AG27),PARÁMETROS!$B$24:$C$51,2,FALSE)</f>
        <v>#VALUE!</v>
      </c>
      <c r="AI27" s="208" t="e">
        <f>VLOOKUP(AH27,PARÁMETROS!$B$18:$F$21,2,FALSE)</f>
        <v>#VALUE!</v>
      </c>
      <c r="AJ27" s="201"/>
      <c r="AK27" s="201"/>
      <c r="AL27" s="201"/>
      <c r="AM27" s="209"/>
      <c r="AN27" s="209"/>
      <c r="AO27" s="209"/>
      <c r="AP27" s="210"/>
      <c r="AQ27" s="210"/>
      <c r="AR27" s="210"/>
      <c r="AS27" s="265"/>
    </row>
    <row r="28" spans="1:45" s="214" customFormat="1" ht="69.75" customHeight="1" x14ac:dyDescent="0.2">
      <c r="A28" s="215"/>
      <c r="B28" s="216"/>
      <c r="C28" s="217"/>
      <c r="D28" s="218"/>
      <c r="E28" s="219"/>
      <c r="F28" s="219"/>
      <c r="G28" s="219"/>
      <c r="H28" s="219"/>
      <c r="I28" s="220"/>
      <c r="J28" s="221"/>
      <c r="K28" s="221"/>
      <c r="L28" s="220"/>
      <c r="M28" s="221"/>
      <c r="N28" s="221"/>
      <c r="O28" s="220"/>
      <c r="P28" s="222"/>
      <c r="Q28" s="221"/>
      <c r="R28" s="223"/>
      <c r="S28" s="224"/>
      <c r="T28" s="224"/>
      <c r="U28" s="225" t="s">
        <v>87</v>
      </c>
      <c r="V28" s="226"/>
      <c r="W28" s="227">
        <f>+IF(V28="SI",15,0)</f>
        <v>0</v>
      </c>
      <c r="X28" s="228"/>
      <c r="Y28" s="229" t="s">
        <v>90</v>
      </c>
      <c r="Z28" s="230"/>
      <c r="AA28" s="231">
        <f>+IF(Z28="SI",25,0)</f>
        <v>0</v>
      </c>
      <c r="AB28" s="228"/>
      <c r="AC28" s="232"/>
      <c r="AD28" s="232"/>
      <c r="AE28" s="232"/>
      <c r="AF28" s="233"/>
      <c r="AG28" s="233"/>
      <c r="AH28" s="222"/>
      <c r="AI28" s="234"/>
      <c r="AJ28" s="223"/>
      <c r="AK28" s="223"/>
      <c r="AL28" s="223"/>
      <c r="AM28" s="235"/>
      <c r="AN28" s="235"/>
      <c r="AO28" s="235"/>
      <c r="AP28" s="236"/>
      <c r="AQ28" s="236"/>
      <c r="AR28" s="236"/>
      <c r="AS28" s="245"/>
    </row>
    <row r="29" spans="1:45" s="214" customFormat="1" ht="69.75" customHeight="1" x14ac:dyDescent="0.2">
      <c r="A29" s="215"/>
      <c r="B29" s="216"/>
      <c r="C29" s="217"/>
      <c r="D29" s="218"/>
      <c r="E29" s="219"/>
      <c r="F29" s="219"/>
      <c r="G29" s="219"/>
      <c r="H29" s="219"/>
      <c r="I29" s="220"/>
      <c r="J29" s="221"/>
      <c r="K29" s="221"/>
      <c r="L29" s="220"/>
      <c r="M29" s="221"/>
      <c r="N29" s="221"/>
      <c r="O29" s="220"/>
      <c r="P29" s="222"/>
      <c r="Q29" s="221"/>
      <c r="R29" s="223"/>
      <c r="S29" s="224"/>
      <c r="T29" s="224"/>
      <c r="U29" s="240" t="s">
        <v>88</v>
      </c>
      <c r="V29" s="241"/>
      <c r="W29" s="242">
        <f>+IF(V29="SI",30,0)</f>
        <v>0</v>
      </c>
      <c r="X29" s="228"/>
      <c r="Y29" s="243"/>
      <c r="Z29" s="224"/>
      <c r="AA29" s="228"/>
      <c r="AB29" s="228"/>
      <c r="AC29" s="232"/>
      <c r="AD29" s="266"/>
      <c r="AE29" s="266"/>
      <c r="AF29" s="233"/>
      <c r="AG29" s="233"/>
      <c r="AH29" s="222"/>
      <c r="AI29" s="234"/>
      <c r="AJ29" s="223"/>
      <c r="AK29" s="223"/>
      <c r="AL29" s="223"/>
      <c r="AM29" s="235"/>
      <c r="AN29" s="235"/>
      <c r="AO29" s="235"/>
      <c r="AP29" s="236"/>
      <c r="AQ29" s="236"/>
      <c r="AR29" s="236"/>
      <c r="AS29" s="245"/>
    </row>
    <row r="30" spans="1:45" s="214" customFormat="1" ht="69.75" customHeight="1" x14ac:dyDescent="0.2">
      <c r="A30" s="215"/>
      <c r="B30" s="216"/>
      <c r="C30" s="217"/>
      <c r="D30" s="218"/>
      <c r="E30" s="219"/>
      <c r="F30" s="219"/>
      <c r="G30" s="219"/>
      <c r="H30" s="219"/>
      <c r="I30" s="220"/>
      <c r="J30" s="221"/>
      <c r="K30" s="221"/>
      <c r="L30" s="220"/>
      <c r="M30" s="221"/>
      <c r="N30" s="221"/>
      <c r="O30" s="220"/>
      <c r="P30" s="222"/>
      <c r="Q30" s="221"/>
      <c r="R30" s="219"/>
      <c r="S30" s="220"/>
      <c r="T30" s="220"/>
      <c r="U30" s="225" t="s">
        <v>86</v>
      </c>
      <c r="V30" s="216"/>
      <c r="W30" s="244">
        <f>+IF(V30="SI",15,0)</f>
        <v>0</v>
      </c>
      <c r="X30" s="234">
        <f>SUM(W30:W32)</f>
        <v>0</v>
      </c>
      <c r="Y30" s="225" t="s">
        <v>89</v>
      </c>
      <c r="Z30" s="216"/>
      <c r="AA30" s="244">
        <f>+IF(Z30="SI",15,0)</f>
        <v>0</v>
      </c>
      <c r="AB30" s="234">
        <f>SUM(AA30:AA32)</f>
        <v>0</v>
      </c>
      <c r="AC30" s="222">
        <f>+AB30+X30</f>
        <v>0</v>
      </c>
      <c r="AD30" s="222" t="b">
        <f>+(IF(S30="SI",IF(AND(AC30&gt;=51,OR(AC30&lt;75,AC30=75)),(AD27-PARÁMETROS!$B$85),IF(AND(AC30&gt;=76,OR(AC30&lt;100,AC30=100)),(AD27-PARÁMETROS!$B$86),IF(AC30&lt;=50,(AD27-PARÁMETROS!$B$84),AD27))),IF(S30="NO",AD27)))</f>
        <v>0</v>
      </c>
      <c r="AE30" s="222" t="b">
        <f>+(IF(T30="SI",IF(AND(AC30&gt;=51,OR(AC30&lt;75,AC30=75)),(AE27-PARÁMETROS!$C$85),IF(AND(AC30&gt;=76,OR(AC30&lt;100,AC30=100)),(AE27-PARÁMETROS!$C$86),IF(AC30&lt;=50,(AE27-PARÁMETROS!$C$84),AE27))),IF(T30="NO",AE27)))</f>
        <v>0</v>
      </c>
      <c r="AF30" s="233"/>
      <c r="AG30" s="233"/>
      <c r="AH30" s="222"/>
      <c r="AI30" s="234"/>
      <c r="AJ30" s="219"/>
      <c r="AK30" s="219"/>
      <c r="AL30" s="219"/>
      <c r="AM30" s="236"/>
      <c r="AN30" s="236"/>
      <c r="AO30" s="236"/>
      <c r="AP30" s="236"/>
      <c r="AQ30" s="236"/>
      <c r="AR30" s="236"/>
      <c r="AS30" s="245"/>
    </row>
    <row r="31" spans="1:45" s="214" customFormat="1" ht="69.75" customHeight="1" x14ac:dyDescent="0.2">
      <c r="A31" s="215"/>
      <c r="B31" s="216"/>
      <c r="C31" s="217"/>
      <c r="D31" s="218"/>
      <c r="E31" s="219"/>
      <c r="F31" s="219"/>
      <c r="G31" s="219"/>
      <c r="H31" s="219"/>
      <c r="I31" s="220"/>
      <c r="J31" s="221"/>
      <c r="K31" s="221"/>
      <c r="L31" s="220"/>
      <c r="M31" s="221"/>
      <c r="N31" s="221"/>
      <c r="O31" s="220"/>
      <c r="P31" s="222"/>
      <c r="Q31" s="221"/>
      <c r="R31" s="219"/>
      <c r="S31" s="220"/>
      <c r="T31" s="220"/>
      <c r="U31" s="225" t="s">
        <v>87</v>
      </c>
      <c r="V31" s="216"/>
      <c r="W31" s="244">
        <f>+IF(V31="SI",15,0)</f>
        <v>0</v>
      </c>
      <c r="X31" s="234"/>
      <c r="Y31" s="246" t="s">
        <v>90</v>
      </c>
      <c r="Z31" s="220"/>
      <c r="AA31" s="234">
        <f>+IF(Z31="SI",25,0)</f>
        <v>0</v>
      </c>
      <c r="AB31" s="234"/>
      <c r="AC31" s="222"/>
      <c r="AD31" s="222"/>
      <c r="AE31" s="222"/>
      <c r="AF31" s="233"/>
      <c r="AG31" s="233"/>
      <c r="AH31" s="222"/>
      <c r="AI31" s="234"/>
      <c r="AJ31" s="219"/>
      <c r="AK31" s="219"/>
      <c r="AL31" s="219"/>
      <c r="AM31" s="236"/>
      <c r="AN31" s="236"/>
      <c r="AO31" s="236"/>
      <c r="AP31" s="236"/>
      <c r="AQ31" s="236"/>
      <c r="AR31" s="236"/>
      <c r="AS31" s="245"/>
    </row>
    <row r="32" spans="1:45" s="214" customFormat="1" ht="69.75" customHeight="1" x14ac:dyDescent="0.2">
      <c r="A32" s="215"/>
      <c r="B32" s="216"/>
      <c r="C32" s="217"/>
      <c r="D32" s="218"/>
      <c r="E32" s="219"/>
      <c r="F32" s="219"/>
      <c r="G32" s="219"/>
      <c r="H32" s="219"/>
      <c r="I32" s="220"/>
      <c r="J32" s="221"/>
      <c r="K32" s="221"/>
      <c r="L32" s="220"/>
      <c r="M32" s="221"/>
      <c r="N32" s="221"/>
      <c r="O32" s="220"/>
      <c r="P32" s="222"/>
      <c r="Q32" s="221"/>
      <c r="R32" s="219"/>
      <c r="S32" s="220"/>
      <c r="T32" s="220"/>
      <c r="U32" s="225" t="s">
        <v>88</v>
      </c>
      <c r="V32" s="216"/>
      <c r="W32" s="244">
        <f>+IF(V32="SI",30,0)</f>
        <v>0</v>
      </c>
      <c r="X32" s="234"/>
      <c r="Y32" s="246"/>
      <c r="Z32" s="220"/>
      <c r="AA32" s="234"/>
      <c r="AB32" s="234"/>
      <c r="AC32" s="222"/>
      <c r="AD32" s="222"/>
      <c r="AE32" s="222"/>
      <c r="AF32" s="233"/>
      <c r="AG32" s="233"/>
      <c r="AH32" s="222"/>
      <c r="AI32" s="234"/>
      <c r="AJ32" s="219"/>
      <c r="AK32" s="219"/>
      <c r="AL32" s="219"/>
      <c r="AM32" s="236"/>
      <c r="AN32" s="236"/>
      <c r="AO32" s="236"/>
      <c r="AP32" s="236"/>
      <c r="AQ32" s="236"/>
      <c r="AR32" s="236"/>
      <c r="AS32" s="245"/>
    </row>
    <row r="33" spans="1:45" s="214" customFormat="1" ht="69.75" customHeight="1" x14ac:dyDescent="0.2">
      <c r="A33" s="215"/>
      <c r="B33" s="216"/>
      <c r="C33" s="217"/>
      <c r="D33" s="218"/>
      <c r="E33" s="219"/>
      <c r="F33" s="219"/>
      <c r="G33" s="219"/>
      <c r="H33" s="219"/>
      <c r="I33" s="220"/>
      <c r="J33" s="221"/>
      <c r="K33" s="221"/>
      <c r="L33" s="220"/>
      <c r="M33" s="221"/>
      <c r="N33" s="221"/>
      <c r="O33" s="220"/>
      <c r="P33" s="222"/>
      <c r="Q33" s="221"/>
      <c r="R33" s="219"/>
      <c r="S33" s="220"/>
      <c r="T33" s="220"/>
      <c r="U33" s="225" t="s">
        <v>86</v>
      </c>
      <c r="V33" s="216"/>
      <c r="W33" s="244">
        <f>+IF(V33="SI",15,0)</f>
        <v>0</v>
      </c>
      <c r="X33" s="234">
        <f>SUM(W33:W35)</f>
        <v>0</v>
      </c>
      <c r="Y33" s="225" t="s">
        <v>89</v>
      </c>
      <c r="Z33" s="216"/>
      <c r="AA33" s="244">
        <f>+IF(Z33="SI",15,0)</f>
        <v>0</v>
      </c>
      <c r="AB33" s="234">
        <f>SUM(AA33:AA35)</f>
        <v>0</v>
      </c>
      <c r="AC33" s="222">
        <f>+AB33+X33</f>
        <v>0</v>
      </c>
      <c r="AD33" s="247"/>
      <c r="AE33" s="247"/>
      <c r="AF33" s="233"/>
      <c r="AG33" s="233"/>
      <c r="AH33" s="222"/>
      <c r="AI33" s="234"/>
      <c r="AJ33" s="219"/>
      <c r="AK33" s="219"/>
      <c r="AL33" s="219"/>
      <c r="AM33" s="236"/>
      <c r="AN33" s="236"/>
      <c r="AO33" s="236"/>
      <c r="AP33" s="236"/>
      <c r="AQ33" s="236"/>
      <c r="AR33" s="236"/>
      <c r="AS33" s="245"/>
    </row>
    <row r="34" spans="1:45" s="214" customFormat="1" ht="69.75" customHeight="1" x14ac:dyDescent="0.2">
      <c r="A34" s="215"/>
      <c r="B34" s="216"/>
      <c r="C34" s="217"/>
      <c r="D34" s="218"/>
      <c r="E34" s="219"/>
      <c r="F34" s="219"/>
      <c r="G34" s="219"/>
      <c r="H34" s="219"/>
      <c r="I34" s="220"/>
      <c r="J34" s="221"/>
      <c r="K34" s="221"/>
      <c r="L34" s="220"/>
      <c r="M34" s="221"/>
      <c r="N34" s="221"/>
      <c r="O34" s="220"/>
      <c r="P34" s="222"/>
      <c r="Q34" s="221"/>
      <c r="R34" s="219"/>
      <c r="S34" s="220"/>
      <c r="T34" s="220"/>
      <c r="U34" s="225" t="s">
        <v>87</v>
      </c>
      <c r="V34" s="216"/>
      <c r="W34" s="244">
        <f>+IF(V34="SI",15,0)</f>
        <v>0</v>
      </c>
      <c r="X34" s="234"/>
      <c r="Y34" s="246" t="s">
        <v>90</v>
      </c>
      <c r="Z34" s="220"/>
      <c r="AA34" s="234">
        <f>+IF(Z34="SI",25,0)</f>
        <v>0</v>
      </c>
      <c r="AB34" s="234"/>
      <c r="AC34" s="222"/>
      <c r="AD34" s="248"/>
      <c r="AE34" s="248"/>
      <c r="AF34" s="233"/>
      <c r="AG34" s="233"/>
      <c r="AH34" s="222"/>
      <c r="AI34" s="234"/>
      <c r="AJ34" s="219"/>
      <c r="AK34" s="219"/>
      <c r="AL34" s="219"/>
      <c r="AM34" s="236"/>
      <c r="AN34" s="236"/>
      <c r="AO34" s="236"/>
      <c r="AP34" s="236"/>
      <c r="AQ34" s="236"/>
      <c r="AR34" s="236"/>
      <c r="AS34" s="245"/>
    </row>
    <row r="35" spans="1:45" s="214" customFormat="1" ht="69.75" customHeight="1" thickBot="1" x14ac:dyDescent="0.25">
      <c r="A35" s="249"/>
      <c r="B35" s="250"/>
      <c r="C35" s="251"/>
      <c r="D35" s="252"/>
      <c r="E35" s="253"/>
      <c r="F35" s="253"/>
      <c r="G35" s="253"/>
      <c r="H35" s="253"/>
      <c r="I35" s="254"/>
      <c r="J35" s="255"/>
      <c r="K35" s="255"/>
      <c r="L35" s="254"/>
      <c r="M35" s="255"/>
      <c r="N35" s="255"/>
      <c r="O35" s="254"/>
      <c r="P35" s="256"/>
      <c r="Q35" s="255"/>
      <c r="R35" s="253"/>
      <c r="S35" s="254"/>
      <c r="T35" s="254"/>
      <c r="U35" s="257" t="s">
        <v>88</v>
      </c>
      <c r="V35" s="250"/>
      <c r="W35" s="258">
        <f>+IF(V35="SI",30,0)</f>
        <v>0</v>
      </c>
      <c r="X35" s="259"/>
      <c r="Y35" s="260"/>
      <c r="Z35" s="254"/>
      <c r="AA35" s="259"/>
      <c r="AB35" s="259"/>
      <c r="AC35" s="256"/>
      <c r="AD35" s="261"/>
      <c r="AE35" s="261"/>
      <c r="AF35" s="262"/>
      <c r="AG35" s="262"/>
      <c r="AH35" s="256"/>
      <c r="AI35" s="259"/>
      <c r="AJ35" s="253"/>
      <c r="AK35" s="253"/>
      <c r="AL35" s="253"/>
      <c r="AM35" s="263"/>
      <c r="AN35" s="263"/>
      <c r="AO35" s="263"/>
      <c r="AP35" s="263"/>
      <c r="AQ35" s="263"/>
      <c r="AR35" s="263"/>
      <c r="AS35" s="264"/>
    </row>
    <row r="36" spans="1:45" x14ac:dyDescent="0.2">
      <c r="R36" s="62"/>
      <c r="S36" s="62"/>
      <c r="T36" s="62"/>
    </row>
    <row r="43" spans="1:45" x14ac:dyDescent="0.2">
      <c r="G43" s="60"/>
      <c r="H43" s="61"/>
    </row>
    <row r="64" spans="5:5" x14ac:dyDescent="0.2">
      <c r="E64" s="60"/>
    </row>
  </sheetData>
  <mergeCells count="240">
    <mergeCell ref="AP33:AP35"/>
    <mergeCell ref="AQ33:AQ35"/>
    <mergeCell ref="AR33:AR35"/>
    <mergeCell ref="AS33:AS35"/>
    <mergeCell ref="AP24:AP26"/>
    <mergeCell ref="AQ24:AQ26"/>
    <mergeCell ref="AR24:AR26"/>
    <mergeCell ref="AS24:AS26"/>
    <mergeCell ref="AP27:AP29"/>
    <mergeCell ref="AQ27:AQ29"/>
    <mergeCell ref="AR27:AR29"/>
    <mergeCell ref="AS27:AS29"/>
    <mergeCell ref="AP30:AP32"/>
    <mergeCell ref="AQ30:AQ32"/>
    <mergeCell ref="AR30:AR32"/>
    <mergeCell ref="AS30:AS32"/>
    <mergeCell ref="A9:D9"/>
    <mergeCell ref="A10:D10"/>
    <mergeCell ref="I12:Q12"/>
    <mergeCell ref="J18:J26"/>
    <mergeCell ref="K18:K26"/>
    <mergeCell ref="AK13:AK17"/>
    <mergeCell ref="AJ13:AJ17"/>
    <mergeCell ref="AI13:AI17"/>
    <mergeCell ref="E10:AN10"/>
    <mergeCell ref="C11:AN11"/>
    <mergeCell ref="A12:D12"/>
    <mergeCell ref="C13:D17"/>
    <mergeCell ref="A13:A17"/>
    <mergeCell ref="B13:B17"/>
    <mergeCell ref="AN24:AN26"/>
    <mergeCell ref="AJ21:AJ23"/>
    <mergeCell ref="AK21:AK23"/>
    <mergeCell ref="AL21:AL23"/>
    <mergeCell ref="AM21:AM23"/>
    <mergeCell ref="AN21:AN23"/>
    <mergeCell ref="AJ18:AJ20"/>
    <mergeCell ref="AK18:AK20"/>
    <mergeCell ref="AL18:AL20"/>
    <mergeCell ref="AM18:AM20"/>
    <mergeCell ref="A4:AN4"/>
    <mergeCell ref="AN33:AN35"/>
    <mergeCell ref="C34:D34"/>
    <mergeCell ref="Y34:Y35"/>
    <mergeCell ref="Z34:Z35"/>
    <mergeCell ref="AA34:AA35"/>
    <mergeCell ref="C35:D35"/>
    <mergeCell ref="S33:S35"/>
    <mergeCell ref="T33:T35"/>
    <mergeCell ref="X33:X35"/>
    <mergeCell ref="AB33:AB35"/>
    <mergeCell ref="AC33:AC35"/>
    <mergeCell ref="AN30:AN32"/>
    <mergeCell ref="C31:D31"/>
    <mergeCell ref="Y31:Y32"/>
    <mergeCell ref="Z31:Z32"/>
    <mergeCell ref="AA31:AA32"/>
    <mergeCell ref="C32:D32"/>
    <mergeCell ref="S30:S32"/>
    <mergeCell ref="T30:T32"/>
    <mergeCell ref="X30:X32"/>
    <mergeCell ref="AB30:AB32"/>
    <mergeCell ref="AN27:AN29"/>
    <mergeCell ref="C28:D28"/>
    <mergeCell ref="Y28:Y29"/>
    <mergeCell ref="Z28:Z29"/>
    <mergeCell ref="AA28:AA29"/>
    <mergeCell ref="C29:D29"/>
    <mergeCell ref="AI27:AI35"/>
    <mergeCell ref="AJ27:AJ29"/>
    <mergeCell ref="AK27:AK29"/>
    <mergeCell ref="AL27:AL29"/>
    <mergeCell ref="AD27:AD29"/>
    <mergeCell ref="AE27:AE29"/>
    <mergeCell ref="AF27:AF35"/>
    <mergeCell ref="AG27:AG35"/>
    <mergeCell ref="AH27:AH35"/>
    <mergeCell ref="AD30:AD32"/>
    <mergeCell ref="AE30:AE32"/>
    <mergeCell ref="AD33:AD35"/>
    <mergeCell ref="AE33:AE35"/>
    <mergeCell ref="S27:S29"/>
    <mergeCell ref="T27:T29"/>
    <mergeCell ref="X27:X29"/>
    <mergeCell ref="AB27:AB29"/>
    <mergeCell ref="J27:J35"/>
    <mergeCell ref="K27:K35"/>
    <mergeCell ref="L27:L35"/>
    <mergeCell ref="AM27:AM29"/>
    <mergeCell ref="AL30:AL32"/>
    <mergeCell ref="AM30:AM32"/>
    <mergeCell ref="AJ33:AJ35"/>
    <mergeCell ref="AK33:AK35"/>
    <mergeCell ref="AL33:AL35"/>
    <mergeCell ref="AM33:AM35"/>
    <mergeCell ref="C27:D27"/>
    <mergeCell ref="E27:E35"/>
    <mergeCell ref="F27:F35"/>
    <mergeCell ref="G27:G35"/>
    <mergeCell ref="H27:H35"/>
    <mergeCell ref="C30:D30"/>
    <mergeCell ref="C33:D33"/>
    <mergeCell ref="AC27:AC29"/>
    <mergeCell ref="N27:N35"/>
    <mergeCell ref="O27:O35"/>
    <mergeCell ref="P27:P35"/>
    <mergeCell ref="Q27:Q35"/>
    <mergeCell ref="R27:R29"/>
    <mergeCell ref="R30:R32"/>
    <mergeCell ref="R33:R35"/>
    <mergeCell ref="AC30:AC32"/>
    <mergeCell ref="I27:I35"/>
    <mergeCell ref="M27:M35"/>
    <mergeCell ref="AJ30:AJ32"/>
    <mergeCell ref="AK30:AK32"/>
    <mergeCell ref="AH18:AH26"/>
    <mergeCell ref="AI18:AI26"/>
    <mergeCell ref="AF18:AF26"/>
    <mergeCell ref="AG18:AG26"/>
    <mergeCell ref="AD21:AD23"/>
    <mergeCell ref="AE21:AE23"/>
    <mergeCell ref="X21:X23"/>
    <mergeCell ref="AB21:AB23"/>
    <mergeCell ref="AC21:AC23"/>
    <mergeCell ref="Y22:Y23"/>
    <mergeCell ref="Z22:Z23"/>
    <mergeCell ref="AA22:AA23"/>
    <mergeCell ref="Z25:Z26"/>
    <mergeCell ref="AA25:AA26"/>
    <mergeCell ref="S21:S23"/>
    <mergeCell ref="R21:R23"/>
    <mergeCell ref="T21:T23"/>
    <mergeCell ref="AD24:AD26"/>
    <mergeCell ref="AE24:AE26"/>
    <mergeCell ref="O18:O26"/>
    <mergeCell ref="AB24:AB26"/>
    <mergeCell ref="AC24:AC26"/>
    <mergeCell ref="AN18:AN20"/>
    <mergeCell ref="AJ24:AJ26"/>
    <mergeCell ref="AK24:AK26"/>
    <mergeCell ref="AL24:AL26"/>
    <mergeCell ref="R12:AH12"/>
    <mergeCell ref="AD13:AE13"/>
    <mergeCell ref="AD14:AD17"/>
    <mergeCell ref="AE14:AE17"/>
    <mergeCell ref="Z14:Z17"/>
    <mergeCell ref="AA14:AA17"/>
    <mergeCell ref="AB14:AB17"/>
    <mergeCell ref="AL13:AL17"/>
    <mergeCell ref="AM24:AM26"/>
    <mergeCell ref="AG14:AG17"/>
    <mergeCell ref="Y25:Y26"/>
    <mergeCell ref="E12:H12"/>
    <mergeCell ref="AF13:AG13"/>
    <mergeCell ref="K15:K17"/>
    <mergeCell ref="S14:S17"/>
    <mergeCell ref="T14:T17"/>
    <mergeCell ref="Y13:AB13"/>
    <mergeCell ref="AB18:AB20"/>
    <mergeCell ref="Y19:Y20"/>
    <mergeCell ref="Z19:Z20"/>
    <mergeCell ref="AA19:AA20"/>
    <mergeCell ref="U14:U17"/>
    <mergeCell ref="V14:V17"/>
    <mergeCell ref="W14:W17"/>
    <mergeCell ref="X14:X17"/>
    <mergeCell ref="Y14:Y17"/>
    <mergeCell ref="U13:X13"/>
    <mergeCell ref="E13:E17"/>
    <mergeCell ref="G13:G17"/>
    <mergeCell ref="H13:H17"/>
    <mergeCell ref="L13:N14"/>
    <mergeCell ref="R13:R17"/>
    <mergeCell ref="Q18:Q26"/>
    <mergeCell ref="P18:P26"/>
    <mergeCell ref="O13:O17"/>
    <mergeCell ref="C20:D20"/>
    <mergeCell ref="N15:N17"/>
    <mergeCell ref="I15:I17"/>
    <mergeCell ref="F13:F17"/>
    <mergeCell ref="I13:K14"/>
    <mergeCell ref="J15:J17"/>
    <mergeCell ref="E18:E26"/>
    <mergeCell ref="F18:F26"/>
    <mergeCell ref="G18:G26"/>
    <mergeCell ref="H18:H26"/>
    <mergeCell ref="C21:D21"/>
    <mergeCell ref="C22:D22"/>
    <mergeCell ref="C23:D23"/>
    <mergeCell ref="C24:D24"/>
    <mergeCell ref="C25:D25"/>
    <mergeCell ref="C26:D26"/>
    <mergeCell ref="C18:D18"/>
    <mergeCell ref="C19:D19"/>
    <mergeCell ref="L18:L26"/>
    <mergeCell ref="N18:N26"/>
    <mergeCell ref="M18:M26"/>
    <mergeCell ref="AO24:AO26"/>
    <mergeCell ref="AO27:AO29"/>
    <mergeCell ref="AO30:AO32"/>
    <mergeCell ref="AO33:AO35"/>
    <mergeCell ref="E9:I9"/>
    <mergeCell ref="J9:AN9"/>
    <mergeCell ref="AD18:AD20"/>
    <mergeCell ref="AE18:AE20"/>
    <mergeCell ref="X18:X20"/>
    <mergeCell ref="AC13:AC17"/>
    <mergeCell ref="L15:L17"/>
    <mergeCell ref="M15:M17"/>
    <mergeCell ref="Q13:Q17"/>
    <mergeCell ref="I18:I26"/>
    <mergeCell ref="AF14:AF17"/>
    <mergeCell ref="R24:R26"/>
    <mergeCell ref="S24:S26"/>
    <mergeCell ref="T24:T26"/>
    <mergeCell ref="X24:X26"/>
    <mergeCell ref="S13:T13"/>
    <mergeCell ref="AC18:AC20"/>
    <mergeCell ref="S18:S20"/>
    <mergeCell ref="T18:T20"/>
    <mergeCell ref="R18:R20"/>
    <mergeCell ref="AP12:AS12"/>
    <mergeCell ref="AP13:AP17"/>
    <mergeCell ref="AQ13:AQ17"/>
    <mergeCell ref="AR13:AR17"/>
    <mergeCell ref="AS13:AS17"/>
    <mergeCell ref="AO13:AO17"/>
    <mergeCell ref="AI12:AO12"/>
    <mergeCell ref="AO18:AO20"/>
    <mergeCell ref="AO21:AO23"/>
    <mergeCell ref="AN13:AN17"/>
    <mergeCell ref="AM13:AM17"/>
    <mergeCell ref="AP18:AP20"/>
    <mergeCell ref="AQ18:AQ20"/>
    <mergeCell ref="AR18:AR20"/>
    <mergeCell ref="AS18:AS20"/>
    <mergeCell ref="AP21:AP23"/>
    <mergeCell ref="AQ21:AQ23"/>
    <mergeCell ref="AR21:AR23"/>
    <mergeCell ref="AS21:AS23"/>
  </mergeCells>
  <phoneticPr fontId="0" type="noConversion"/>
  <conditionalFormatting sqref="AH18">
    <cfRule type="cellIs" dxfId="33" priority="98" stopIfTrue="1" operator="equal">
      <formula>"extrema"</formula>
    </cfRule>
    <cfRule type="cellIs" dxfId="32" priority="99" stopIfTrue="1" operator="equal">
      <formula>"moderada"</formula>
    </cfRule>
    <cfRule type="cellIs" dxfId="31" priority="100" stopIfTrue="1" operator="equal">
      <formula>"baja"</formula>
    </cfRule>
    <cfRule type="cellIs" dxfId="30" priority="101" stopIfTrue="1" operator="equal">
      <formula>"Alta"</formula>
    </cfRule>
  </conditionalFormatting>
  <conditionalFormatting sqref="AH18">
    <cfRule type="containsText" dxfId="29" priority="89" stopIfTrue="1" operator="containsText" text="Extrema">
      <formula>NOT(ISERROR(SEARCH("Extrema",AH18)))</formula>
    </cfRule>
    <cfRule type="containsText" dxfId="28" priority="90" stopIfTrue="1" operator="containsText" text="Alta">
      <formula>NOT(ISERROR(SEARCH("Alta",AH18)))</formula>
    </cfRule>
    <cfRule type="containsText" dxfId="27" priority="91" stopIfTrue="1" operator="containsText" text="Moderada">
      <formula>NOT(ISERROR(SEARCH("Moderada",AH18)))</formula>
    </cfRule>
    <cfRule type="containsText" dxfId="26" priority="92" stopIfTrue="1" operator="containsText" text="Baja">
      <formula>NOT(ISERROR(SEARCH("Baja",AH18)))</formula>
    </cfRule>
    <cfRule type="containsText" dxfId="25" priority="93" stopIfTrue="1" operator="containsText" text="23">
      <formula>NOT(ISERROR(SEARCH("23",AH18)))</formula>
    </cfRule>
  </conditionalFormatting>
  <conditionalFormatting sqref="AH18">
    <cfRule type="containsText" dxfId="24" priority="60" stopIfTrue="1" operator="containsText" text="EXTREMA">
      <formula>NOT(ISERROR(SEARCH("EXTREMA",AH18)))</formula>
    </cfRule>
    <cfRule type="containsText" dxfId="23" priority="61" stopIfTrue="1" operator="containsText" text="ALTA">
      <formula>NOT(ISERROR(SEARCH("ALTA",AH18)))</formula>
    </cfRule>
    <cfRule type="containsText" dxfId="22" priority="62" stopIfTrue="1" operator="containsText" text="MODERADA">
      <formula>NOT(ISERROR(SEARCH("MODERADA",AH18)))</formula>
    </cfRule>
    <cfRule type="containsText" dxfId="21" priority="63" stopIfTrue="1" operator="containsText" text="BAJA">
      <formula>NOT(ISERROR(SEARCH("BAJA",AH18)))</formula>
    </cfRule>
  </conditionalFormatting>
  <conditionalFormatting sqref="P18">
    <cfRule type="containsText" dxfId="20" priority="56" stopIfTrue="1" operator="containsText" text="EXTREMA">
      <formula>NOT(ISERROR(SEARCH("EXTREMA",P18)))</formula>
    </cfRule>
    <cfRule type="containsText" dxfId="19" priority="57" stopIfTrue="1" operator="containsText" text="ALTA">
      <formula>NOT(ISERROR(SEARCH("ALTA",P18)))</formula>
    </cfRule>
    <cfRule type="containsText" dxfId="18" priority="58" stopIfTrue="1" operator="containsText" text="MODERADA">
      <formula>NOT(ISERROR(SEARCH("MODERADA",P18)))</formula>
    </cfRule>
    <cfRule type="containsText" dxfId="17" priority="59" stopIfTrue="1" operator="containsText" text="BAJA">
      <formula>NOT(ISERROR(SEARCH("BAJA",P18)))</formula>
    </cfRule>
  </conditionalFormatting>
  <conditionalFormatting sqref="P27">
    <cfRule type="containsText" dxfId="16" priority="14" stopIfTrue="1" operator="containsText" text="EXTREMA">
      <formula>NOT(ISERROR(SEARCH("EXTREMA",P27)))</formula>
    </cfRule>
    <cfRule type="containsText" dxfId="15" priority="15" stopIfTrue="1" operator="containsText" text="ALTA">
      <formula>NOT(ISERROR(SEARCH("ALTA",P27)))</formula>
    </cfRule>
    <cfRule type="containsText" dxfId="14" priority="16" stopIfTrue="1" operator="containsText" text="MODERADA">
      <formula>NOT(ISERROR(SEARCH("MODERADA",P27)))</formula>
    </cfRule>
    <cfRule type="containsText" dxfId="13" priority="17" stopIfTrue="1" operator="containsText" text="BAJA">
      <formula>NOT(ISERROR(SEARCH("BAJA",P27)))</formula>
    </cfRule>
  </conditionalFormatting>
  <conditionalFormatting sqref="AH27">
    <cfRule type="cellIs" dxfId="12" priority="10" stopIfTrue="1" operator="equal">
      <formula>"extrema"</formula>
    </cfRule>
    <cfRule type="cellIs" dxfId="11" priority="11" stopIfTrue="1" operator="equal">
      <formula>"moderada"</formula>
    </cfRule>
    <cfRule type="cellIs" dxfId="10" priority="12" stopIfTrue="1" operator="equal">
      <formula>"baja"</formula>
    </cfRule>
    <cfRule type="cellIs" dxfId="9" priority="13" stopIfTrue="1" operator="equal">
      <formula>"Alta"</formula>
    </cfRule>
  </conditionalFormatting>
  <conditionalFormatting sqref="AH27">
    <cfRule type="containsText" dxfId="8" priority="5" stopIfTrue="1" operator="containsText" text="Extrema">
      <formula>NOT(ISERROR(SEARCH("Extrema",AH27)))</formula>
    </cfRule>
    <cfRule type="containsText" dxfId="7" priority="6" stopIfTrue="1" operator="containsText" text="Alta">
      <formula>NOT(ISERROR(SEARCH("Alta",AH27)))</formula>
    </cfRule>
    <cfRule type="containsText" dxfId="6" priority="7" stopIfTrue="1" operator="containsText" text="Moderada">
      <formula>NOT(ISERROR(SEARCH("Moderada",AH27)))</formula>
    </cfRule>
    <cfRule type="containsText" dxfId="5" priority="8" stopIfTrue="1" operator="containsText" text="Baja">
      <formula>NOT(ISERROR(SEARCH("Baja",AH27)))</formula>
    </cfRule>
    <cfRule type="containsText" dxfId="4" priority="9" stopIfTrue="1" operator="containsText" text="23">
      <formula>NOT(ISERROR(SEARCH("23",AH27)))</formula>
    </cfRule>
  </conditionalFormatting>
  <conditionalFormatting sqref="AH27">
    <cfRule type="containsText" dxfId="3" priority="1" stopIfTrue="1" operator="containsText" text="EXTREMA">
      <formula>NOT(ISERROR(SEARCH("EXTREMA",AH27)))</formula>
    </cfRule>
    <cfRule type="containsText" dxfId="2" priority="2" stopIfTrue="1" operator="containsText" text="ALTA">
      <formula>NOT(ISERROR(SEARCH("ALTA",AH27)))</formula>
    </cfRule>
    <cfRule type="containsText" dxfId="1" priority="3" stopIfTrue="1" operator="containsText" text="MODERADA">
      <formula>NOT(ISERROR(SEARCH("MODERADA",AH27)))</formula>
    </cfRule>
    <cfRule type="containsText" dxfId="0" priority="4" stopIfTrue="1" operator="containsText" text="BAJA">
      <formula>NOT(ISERROR(SEARCH("BAJA",AH27)))</formula>
    </cfRule>
  </conditionalFormatting>
  <dataValidations count="1">
    <dataValidation type="list" allowBlank="1" showInputMessage="1" showErrorMessage="1" sqref="J9">
      <formula1>$A$174:$A$215</formula1>
    </dataValidation>
  </dataValidations>
  <printOptions horizontalCentered="1"/>
  <pageMargins left="0.19685039370078741" right="0.19685039370078741" top="0.59055118110236227" bottom="0.70866141732283472" header="0" footer="0.39370078740157483"/>
  <pageSetup scale="25" fitToWidth="3" orientation="landscape" r:id="rId1"/>
  <headerFooter alignWithMargins="0">
    <oddFooter>&amp;RSC01-F07 Vr0 (2014-12-30)</oddFooter>
  </headerFooter>
  <colBreaks count="1" manualBreakCount="1">
    <brk id="21" max="34" man="1"/>
  </colBreaks>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PARÁMETROS!$A$65:$A$68</xm:f>
          </x14:formula1>
          <xm:sqref>O18 O27</xm:sqref>
        </x14:dataValidation>
        <x14:dataValidation type="list" allowBlank="1" showInputMessage="1" showErrorMessage="1">
          <x14:formula1>
            <xm:f>PARÁMETROS!$A$75:$A$76</xm:f>
          </x14:formula1>
          <xm:sqref>Z18:Z19 Z24:Z25 Z21:Z22 S18:T35 V18:V35 Z27:Z28 Z33:Z34 Z30:Z31</xm:sqref>
        </x14:dataValidation>
        <x14:dataValidation type="list" allowBlank="1" showInputMessage="1" showErrorMessage="1">
          <x14:formula1>
            <xm:f>PARÁMETROS!$A$139:$A$143</xm:f>
          </x14:formula1>
          <xm:sqref>I18 I27</xm:sqref>
        </x14:dataValidation>
        <x14:dataValidation type="list" allowBlank="1" showInputMessage="1" showErrorMessage="1">
          <x14:formula1>
            <xm:f>PARÁMETROS!$A$149:$A$153</xm:f>
          </x14:formula1>
          <xm:sqref>L18 L27</xm:sqref>
        </x14:dataValidation>
        <x14:dataValidation type="list" allowBlank="1" showInputMessage="1" showErrorMessage="1">
          <x14:formula1>
            <xm:f>PARÁMETROS!$A$52:$A$57</xm:f>
          </x14:formula1>
          <xm:sqref>F27:F29</xm:sqref>
        </x14:dataValidation>
        <x14:dataValidation type="list" allowBlank="1" showInputMessage="1" showErrorMessage="1">
          <x14:formula1>
            <xm:f>PARÁMETROS!$A$52:$A$57</xm:f>
          </x14:formula1>
          <xm:sqref>F18:F26</xm:sqref>
        </x14:dataValidation>
        <x14:dataValidation type="list" allowBlank="1" showInputMessage="1" showErrorMessage="1">
          <x14:formula1>
            <xm:f>PARÁMETROS!$A$180:$A$222</xm:f>
          </x14:formula1>
          <xm:sqref>E9:I9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PARÁMETROS</vt:lpstr>
      <vt:lpstr>MAPA DE RIESGOS</vt:lpstr>
      <vt:lpstr>'MAPA DE RIESGOS'!Área_de_impresión</vt:lpstr>
      <vt:lpstr>PARÁMETROS!Área_de_impresión</vt:lpstr>
      <vt:lpstr>'MAPA DE RIESGOS'!Títulos_a_imprimir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SAÚL LEÓN PARDO</dc:creator>
  <cp:lastModifiedBy>Diana Alexandra Zambrano Rocha</cp:lastModifiedBy>
  <cp:lastPrinted>2014-12-31T14:51:41Z</cp:lastPrinted>
  <dcterms:created xsi:type="dcterms:W3CDTF">2011-04-24T06:11:36Z</dcterms:created>
  <dcterms:modified xsi:type="dcterms:W3CDTF">2014-12-31T14:51:45Z</dcterms:modified>
</cp:coreProperties>
</file>